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Default Extension="tiff" ContentType="image/tiff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9045" tabRatio="714" firstSheet="1" activeTab="1"/>
  </bookViews>
  <sheets>
    <sheet name="Pomocný hárok" sheetId="18" state="hidden" r:id="rId1"/>
    <sheet name="Hlavná stránka" sheetId="17" r:id="rId2"/>
    <sheet name="SB CHLAPCI" sheetId="6" r:id="rId3"/>
    <sheet name="SB DIEVČATÁ" sheetId="7" r:id="rId4"/>
    <sheet name="MP CHLAPCI" sheetId="8" r:id="rId5"/>
    <sheet name="MP DIEVČATÁ" sheetId="9" r:id="rId6"/>
    <sheet name="SP CHLAPCI" sheetId="10" r:id="rId7"/>
    <sheet name="SP DIEVČATÁ" sheetId="11" r:id="rId8"/>
    <sheet name="MŽ CHLAPCI" sheetId="12" r:id="rId9"/>
    <sheet name="MŽ DIEVČATÁ" sheetId="13" r:id="rId10"/>
    <sheet name="SŽ CHLAPCI" sheetId="15" r:id="rId11"/>
    <sheet name="SŽ DIEVČATÁ" sheetId="16" r:id="rId12"/>
  </sheets>
  <definedNames>
    <definedName name="_xlnm._FilterDatabase" localSheetId="5" hidden="1">'MP DIEVČATÁ'!$A$2:$J$29</definedName>
    <definedName name="_xlnm._FilterDatabase" localSheetId="4" hidden="1">'MP CHLAPCI'!$A$2:$J$29</definedName>
    <definedName name="_xlnm._FilterDatabase" localSheetId="9" hidden="1">'MŽ DIEVČATÁ'!$A$2:$J$2</definedName>
    <definedName name="_xlnm._FilterDatabase" localSheetId="8" hidden="1">'MŽ CHLAPCI'!$A$2:$J$13</definedName>
    <definedName name="_xlnm._FilterDatabase" localSheetId="3" hidden="1">'SB DIEVČATÁ'!$A$2:$J$20</definedName>
    <definedName name="_xlnm._FilterDatabase" localSheetId="2" hidden="1">'SB CHLAPCI'!$A$2:$J$27</definedName>
    <definedName name="_xlnm._FilterDatabase" localSheetId="7" hidden="1">'SP DIEVČATÁ'!$A$2:$J$23</definedName>
    <definedName name="_xlnm._FilterDatabase" localSheetId="6" hidden="1">'SP CHLAPCI'!$A$2:$J$24</definedName>
    <definedName name="_xlnm._FilterDatabase" localSheetId="11" hidden="1">'SŽ DIEVČATÁ'!$A$2:$J$2</definedName>
    <definedName name="_xlnm._FilterDatabase" localSheetId="10" hidden="1">'SŽ CHLAPCI'!$A$2:$J$2</definedName>
    <definedName name="BRATISLAVA">'SB CHLAPCI'!$D$4:$D$30</definedName>
    <definedName name="Kluby">'Pomocný hárok'!$A$1:$A$7</definedName>
    <definedName name="_xlnm.Print_Area" localSheetId="1">'Hlavná stránka'!$A$1:$G$13</definedName>
    <definedName name="_xlnm.Print_Area" localSheetId="2">'SB CHLAPCI'!$A$1:$J$30</definedName>
  </definedNames>
  <calcPr calcId="125725"/>
</workbook>
</file>

<file path=xl/calcChain.xml><?xml version="1.0" encoding="utf-8"?>
<calcChain xmlns="http://schemas.openxmlformats.org/spreadsheetml/2006/main">
  <c r="J3" i="16"/>
  <c r="J6"/>
  <c r="J5"/>
  <c r="J9"/>
  <c r="J7"/>
  <c r="J8"/>
  <c r="J10"/>
  <c r="J12"/>
  <c r="J11"/>
  <c r="J4" i="15"/>
  <c r="J5"/>
  <c r="J7"/>
  <c r="J8"/>
  <c r="J11"/>
  <c r="J12"/>
  <c r="J13"/>
  <c r="J10"/>
  <c r="J14"/>
  <c r="J6"/>
  <c r="J9"/>
  <c r="J15"/>
  <c r="J3"/>
  <c r="J4" i="13"/>
  <c r="J6"/>
  <c r="J5"/>
  <c r="J7"/>
  <c r="J8"/>
  <c r="J10"/>
  <c r="J9"/>
  <c r="J11"/>
  <c r="J12"/>
  <c r="J3"/>
  <c r="J5" i="12"/>
  <c r="J3"/>
  <c r="J8"/>
  <c r="J6"/>
  <c r="J7"/>
  <c r="J9"/>
  <c r="J4"/>
  <c r="J4" i="11"/>
  <c r="J6"/>
  <c r="J5"/>
  <c r="J7"/>
  <c r="J9"/>
  <c r="J10"/>
  <c r="J11"/>
  <c r="J8"/>
  <c r="J12"/>
  <c r="J14"/>
  <c r="J15"/>
  <c r="J16"/>
  <c r="J17"/>
  <c r="J13"/>
  <c r="J3"/>
  <c r="J4" i="10"/>
  <c r="J6"/>
  <c r="J5"/>
  <c r="J8"/>
  <c r="J7"/>
  <c r="J9"/>
  <c r="J10"/>
  <c r="J11"/>
  <c r="J13"/>
  <c r="J14"/>
  <c r="J15"/>
  <c r="J16"/>
  <c r="J12"/>
  <c r="J17"/>
  <c r="J18"/>
  <c r="J19"/>
  <c r="J3"/>
  <c r="J5" i="9"/>
  <c r="J4"/>
  <c r="J6"/>
  <c r="J7"/>
  <c r="J8"/>
  <c r="J10"/>
  <c r="J11"/>
  <c r="J9"/>
  <c r="J12"/>
  <c r="J3"/>
  <c r="J22" i="8"/>
  <c r="J21"/>
  <c r="J20"/>
  <c r="J19"/>
  <c r="J18"/>
  <c r="J17"/>
  <c r="J16"/>
  <c r="J15"/>
  <c r="J14"/>
  <c r="J13"/>
  <c r="J12"/>
  <c r="J11"/>
  <c r="J10"/>
  <c r="J9"/>
  <c r="J6"/>
  <c r="J8"/>
  <c r="J7"/>
  <c r="J5"/>
  <c r="J3"/>
  <c r="J4"/>
  <c r="J16" i="16" l="1"/>
  <c r="J15"/>
  <c r="J14"/>
  <c r="J13"/>
  <c r="B23"/>
  <c r="B20"/>
  <c r="J4"/>
  <c r="B22" i="15"/>
  <c r="B21" i="13"/>
  <c r="B20" i="12"/>
  <c r="J5" i="6"/>
  <c r="J23"/>
  <c r="J22"/>
  <c r="J17"/>
  <c r="J12" i="7"/>
  <c r="J21" i="6"/>
  <c r="J27"/>
  <c r="J26"/>
  <c r="J10"/>
  <c r="J4"/>
  <c r="J8" i="7"/>
  <c r="J6"/>
  <c r="J18"/>
  <c r="J20"/>
  <c r="J10"/>
  <c r="J11"/>
  <c r="J19"/>
  <c r="J15"/>
  <c r="J14"/>
  <c r="J13"/>
  <c r="J9"/>
  <c r="J7"/>
  <c r="J3"/>
  <c r="J4"/>
  <c r="J17"/>
  <c r="J16"/>
  <c r="J5"/>
  <c r="B33" s="1"/>
  <c r="B19" i="15"/>
  <c r="B19" i="16"/>
  <c r="B18" i="15"/>
  <c r="B20"/>
  <c r="J14" i="13"/>
  <c r="J13"/>
  <c r="B18"/>
  <c r="J13" i="12"/>
  <c r="J12"/>
  <c r="J11"/>
  <c r="B17"/>
  <c r="J10"/>
  <c r="B16"/>
  <c r="J23" i="11"/>
  <c r="J22"/>
  <c r="J21"/>
  <c r="J20"/>
  <c r="J19"/>
  <c r="J18"/>
  <c r="J24" i="10"/>
  <c r="J23"/>
  <c r="J22"/>
  <c r="J21"/>
  <c r="J20"/>
  <c r="J29" i="9"/>
  <c r="J28"/>
  <c r="J27"/>
  <c r="J26"/>
  <c r="J25"/>
  <c r="J24"/>
  <c r="J23"/>
  <c r="J22"/>
  <c r="J21"/>
  <c r="J14"/>
  <c r="J20"/>
  <c r="J19"/>
  <c r="J18"/>
  <c r="B36"/>
  <c r="J17"/>
  <c r="J16"/>
  <c r="J13"/>
  <c r="J15"/>
  <c r="B33"/>
  <c r="J29" i="8"/>
  <c r="J28"/>
  <c r="J27"/>
  <c r="J26"/>
  <c r="J25"/>
  <c r="J24"/>
  <c r="J23"/>
  <c r="B33" s="1"/>
  <c r="B35"/>
  <c r="B32"/>
  <c r="J13" i="6"/>
  <c r="J19"/>
  <c r="J6"/>
  <c r="J14"/>
  <c r="J8"/>
  <c r="J15"/>
  <c r="J16"/>
  <c r="J7"/>
  <c r="J25"/>
  <c r="J9"/>
  <c r="J12"/>
  <c r="J20"/>
  <c r="J11"/>
  <c r="J18"/>
  <c r="J3"/>
  <c r="B35"/>
  <c r="J24"/>
  <c r="B21" i="16"/>
  <c r="B19" i="13"/>
  <c r="B30" i="11"/>
  <c r="B27" i="10"/>
  <c r="B29" i="11"/>
  <c r="B30" i="10"/>
  <c r="B31"/>
  <c r="B36" i="6"/>
  <c r="B37"/>
  <c r="B34" i="8"/>
  <c r="B29" i="10"/>
  <c r="B18" i="12"/>
  <c r="B35" i="9"/>
  <c r="B32"/>
  <c r="B20" i="13"/>
  <c r="B17"/>
  <c r="B33" i="6"/>
  <c r="B34" i="9"/>
  <c r="B27" i="11"/>
  <c r="B28" i="10"/>
  <c r="B26" i="11"/>
  <c r="B32" i="7"/>
  <c r="B21" i="15"/>
  <c r="B30" i="7"/>
  <c r="B19" i="12"/>
  <c r="B28" i="11"/>
  <c r="B22" i="16" l="1"/>
  <c r="C6" i="17" s="1"/>
  <c r="B34" i="6"/>
  <c r="B31" i="7"/>
  <c r="B34"/>
  <c r="B36" i="8"/>
  <c r="C5" i="17"/>
  <c r="C9"/>
  <c r="C7" l="1"/>
  <c r="C8"/>
</calcChain>
</file>

<file path=xl/sharedStrings.xml><?xml version="1.0" encoding="utf-8"?>
<sst xmlns="http://schemas.openxmlformats.org/spreadsheetml/2006/main" count="447" uniqueCount="161">
  <si>
    <t>Reg. Číslo</t>
  </si>
  <si>
    <t>?????</t>
  </si>
  <si>
    <t>MENO</t>
  </si>
  <si>
    <t>KLUB</t>
  </si>
  <si>
    <t>1 KOLO</t>
  </si>
  <si>
    <t>2 KOLO</t>
  </si>
  <si>
    <t>3 KOLO</t>
  </si>
  <si>
    <t>4 KOLO</t>
  </si>
  <si>
    <t>LOPE Partizánske</t>
  </si>
  <si>
    <t>SKI TEAM N.Baňa - Drozdovo</t>
  </si>
  <si>
    <t>Ski Klub Kremnica</t>
  </si>
  <si>
    <t>MB Ski Club Žilina</t>
  </si>
  <si>
    <t>Ski Lokomotíva Bratislava</t>
  </si>
  <si>
    <t>NARODENÝ/Á</t>
  </si>
  <si>
    <t>ŠK Palmary Prievidza</t>
  </si>
  <si>
    <t>poradie</t>
  </si>
  <si>
    <t>Poradie</t>
  </si>
  <si>
    <t>Andrej Gros</t>
  </si>
  <si>
    <t>LK Jasenská dolina</t>
  </si>
  <si>
    <t>3. kolo – Lokomotíva BA - 4.2.2017 Krupová</t>
  </si>
  <si>
    <t xml:space="preserve">1. kolo –  SKI TEAM Nová Baňa – Drozdovo - 21.1.2017 Drozdovo </t>
  </si>
  <si>
    <t xml:space="preserve">2. kolo -   LOPE  -  3.2.2017 Cígeľ </t>
  </si>
  <si>
    <t xml:space="preserve">4. kolo –  Ski klub Kremnica – 12.2 Krahule </t>
  </si>
  <si>
    <t xml:space="preserve"> Kalendár 2017:</t>
  </si>
  <si>
    <t>5. kolo – Belá Dulice – 11.3.2017 Jasenská dolina</t>
  </si>
  <si>
    <t xml:space="preserve">Raffajová Lujza </t>
  </si>
  <si>
    <t>4 kolo</t>
  </si>
  <si>
    <t>5 KOLO</t>
  </si>
  <si>
    <t>Kamenská Simonka</t>
  </si>
  <si>
    <t>Krížová Tereza</t>
  </si>
  <si>
    <t>Bizíková Kristína</t>
  </si>
  <si>
    <t>Volková Hanka</t>
  </si>
  <si>
    <t>Chrenková Nelka</t>
  </si>
  <si>
    <t>Buľovská Nelka</t>
  </si>
  <si>
    <t>Budinská Nela</t>
  </si>
  <si>
    <t>Raffajová Žofia</t>
  </si>
  <si>
    <t>Kuciaková Linda</t>
  </si>
  <si>
    <t>Magdolenová Ema</t>
  </si>
  <si>
    <t>Holá Sabína</t>
  </si>
  <si>
    <t>Kucharíková Karolína</t>
  </si>
  <si>
    <t>Magdolen Matej</t>
  </si>
  <si>
    <t>Zigo Samuel</t>
  </si>
  <si>
    <t>Renčo Richard</t>
  </si>
  <si>
    <t>Kákoš Michal</t>
  </si>
  <si>
    <t>Cinkanič Juraj</t>
  </si>
  <si>
    <t>Mikuška Tomáš</t>
  </si>
  <si>
    <t>Zigo Matej</t>
  </si>
  <si>
    <t>Šimo Nikolaj 2007</t>
  </si>
  <si>
    <t>Šály Dominik 2008</t>
  </si>
  <si>
    <t>Halász Philip</t>
  </si>
  <si>
    <t>Cinkanič Jakub</t>
  </si>
  <si>
    <t>Kubizňa Adam</t>
  </si>
  <si>
    <t>Prokša Samuel</t>
  </si>
  <si>
    <t>Kuchárik Tomáš</t>
  </si>
  <si>
    <t>Grom Matúš</t>
  </si>
  <si>
    <t>Balšianka Marek</t>
  </si>
  <si>
    <t>Nagy Lukáš</t>
  </si>
  <si>
    <t>Cengel Adam</t>
  </si>
  <si>
    <t>Ciglan Erik</t>
  </si>
  <si>
    <t>Adamský Maťko</t>
  </si>
  <si>
    <t>Krajčovič Marek</t>
  </si>
  <si>
    <t>Janda Jakub</t>
  </si>
  <si>
    <t>Kanala Tadeáš</t>
  </si>
  <si>
    <t>Kováč Félix</t>
  </si>
  <si>
    <t>Šrobár Timotej</t>
  </si>
  <si>
    <t>Mikuška Richard</t>
  </si>
  <si>
    <t>Gromová Tamara</t>
  </si>
  <si>
    <t>Orságová Nina</t>
  </si>
  <si>
    <t>Trubanová Olívia</t>
  </si>
  <si>
    <t>Murtiniová Linda</t>
  </si>
  <si>
    <t>Adamský Tomáš</t>
  </si>
  <si>
    <t>Bízik Jakub</t>
  </si>
  <si>
    <t>Maniš Oskar</t>
  </si>
  <si>
    <t>Garaj Timotej</t>
  </si>
  <si>
    <t>Husár Lukáš</t>
  </si>
  <si>
    <t>Iliáš Jakub</t>
  </si>
  <si>
    <t>Saráz Martin</t>
  </si>
  <si>
    <t>Kákoš Filip</t>
  </si>
  <si>
    <t>Kamenský Martin</t>
  </si>
  <si>
    <t>Kováč Tobias</t>
  </si>
  <si>
    <t>Baranec Maroš</t>
  </si>
  <si>
    <t>Polc Daniel</t>
  </si>
  <si>
    <t>Dzian Timotej</t>
  </si>
  <si>
    <t>Volková Laura</t>
  </si>
  <si>
    <t>Špidlíková Michaela</t>
  </si>
  <si>
    <t>Suchá Táňa</t>
  </si>
  <si>
    <t>Nagyová Daniela</t>
  </si>
  <si>
    <t>Renčová Simonka</t>
  </si>
  <si>
    <t>Gregorová Sabína</t>
  </si>
  <si>
    <t>Lučanská Laura</t>
  </si>
  <si>
    <t>Čehelová Barbora</t>
  </si>
  <si>
    <t>Raffajová Anežka</t>
  </si>
  <si>
    <t>Šumichrastová Nina</t>
  </si>
  <si>
    <t>Považanová Adriana</t>
  </si>
  <si>
    <t xml:space="preserve">Domovec Andrej </t>
  </si>
  <si>
    <t>Jezbera Ivan</t>
  </si>
  <si>
    <t>Iliáš Tomáš</t>
  </si>
  <si>
    <t>Pinter Samuel 2002</t>
  </si>
  <si>
    <t>Stehlík Jindro 1999</t>
  </si>
  <si>
    <t>Šmondrk Samuel 2001</t>
  </si>
  <si>
    <t>Gregor Matej</t>
  </si>
  <si>
    <t>Raffaj Filip</t>
  </si>
  <si>
    <t>Budinský Michal</t>
  </si>
  <si>
    <t>Siegl Patrik</t>
  </si>
  <si>
    <t>Halász Dennis</t>
  </si>
  <si>
    <t>Hozák Dávid</t>
  </si>
  <si>
    <t>Boško Adrian</t>
  </si>
  <si>
    <t>Gabčíková Nela</t>
  </si>
  <si>
    <t>Hozáková Laura</t>
  </si>
  <si>
    <t>Matúšková Kristína</t>
  </si>
  <si>
    <t>Čertíková Sára</t>
  </si>
  <si>
    <t>Sedlačko Marko</t>
  </si>
  <si>
    <t>Kostolný Tobiáš</t>
  </si>
  <si>
    <t>Zmeková Viktória</t>
  </si>
  <si>
    <t>Janotová Veronika</t>
  </si>
  <si>
    <t>Macejková Soňa</t>
  </si>
  <si>
    <t>Vašinová Martina</t>
  </si>
  <si>
    <t>Kostolný Šimon</t>
  </si>
  <si>
    <t>Budinský Daniel</t>
  </si>
  <si>
    <t>Ertlová Monika</t>
  </si>
  <si>
    <t>Macejka Lukáš</t>
  </si>
  <si>
    <t>Balážová Zuzana</t>
  </si>
  <si>
    <t>Šterba Max</t>
  </si>
  <si>
    <t>Michalík Matej</t>
  </si>
  <si>
    <t>Lustoň Tomáš</t>
  </si>
  <si>
    <t>Solovicová Renáta</t>
  </si>
  <si>
    <t>Grožajová Greta</t>
  </si>
  <si>
    <t>Ducko Boris</t>
  </si>
  <si>
    <t>Ďurovková Martina</t>
  </si>
  <si>
    <t>Makeľová Veronika</t>
  </si>
  <si>
    <t>Antal Matej</t>
  </si>
  <si>
    <t>Solovicová Petra</t>
  </si>
  <si>
    <t>Révajová Ema</t>
  </si>
  <si>
    <t>Antal Beny</t>
  </si>
  <si>
    <t>Solovic Tomáš</t>
  </si>
  <si>
    <t>Keselá Lenka</t>
  </si>
  <si>
    <t>Makeľ Andrej</t>
  </si>
  <si>
    <t>Antónyová Anna Mária</t>
  </si>
  <si>
    <t>Terkovičová Barbora</t>
  </si>
  <si>
    <t>Plachyová Timea</t>
  </si>
  <si>
    <t>Plachyová Zuzana</t>
  </si>
  <si>
    <t>Kubizňová Alica</t>
  </si>
  <si>
    <t>Jezberová Hana</t>
  </si>
  <si>
    <t>Striešková Frederika</t>
  </si>
  <si>
    <t>Špidlíková Alexandra</t>
  </si>
  <si>
    <t>Polcová Paulína</t>
  </si>
  <si>
    <t>CELKOVO</t>
  </si>
  <si>
    <t xml:space="preserve">Jezbera Filip </t>
  </si>
  <si>
    <t>Ondrusova Lenka</t>
  </si>
  <si>
    <t>Janekova Eliska</t>
  </si>
  <si>
    <t>Janek Vratko</t>
  </si>
  <si>
    <t>Ziliak Nikolaj</t>
  </si>
  <si>
    <t>Manis Oliver</t>
  </si>
  <si>
    <t>Revaj Richard</t>
  </si>
  <si>
    <t>5k</t>
  </si>
  <si>
    <t>Kolorediova Zuzana Nela</t>
  </si>
  <si>
    <t>Gontková Maximiliana</t>
  </si>
  <si>
    <t>Zigová Lucia</t>
  </si>
  <si>
    <t>Salíni Martin</t>
  </si>
  <si>
    <t>Salíni Michal</t>
  </si>
  <si>
    <t>Rúfusová Nikola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</si>
</sst>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4"/>
      <color rgb="FF0070C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CE5F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0" fontId="0" fillId="2" borderId="6" xfId="0" applyFill="1" applyBorder="1"/>
    <xf numFmtId="0" fontId="0" fillId="0" borderId="1" xfId="0" applyFill="1" applyBorder="1"/>
    <xf numFmtId="0" fontId="0" fillId="0" borderId="0" xfId="0" applyFill="1" applyBorder="1"/>
    <xf numFmtId="0" fontId="0" fillId="2" borderId="11" xfId="0" applyFill="1" applyBorder="1"/>
    <xf numFmtId="0" fontId="2" fillId="0" borderId="13" xfId="0" applyFont="1" applyBorder="1"/>
    <xf numFmtId="0" fontId="2" fillId="0" borderId="7" xfId="0" applyFont="1" applyBorder="1"/>
    <xf numFmtId="0" fontId="2" fillId="0" borderId="0" xfId="0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0" fontId="3" fillId="4" borderId="1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0" fillId="0" borderId="12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9" xfId="0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3" fillId="3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0" fillId="0" borderId="19" xfId="0" applyFill="1" applyBorder="1"/>
    <xf numFmtId="0" fontId="4" fillId="0" borderId="17" xfId="0" applyFont="1" applyFill="1" applyBorder="1"/>
    <xf numFmtId="0" fontId="3" fillId="4" borderId="20" xfId="0" applyFont="1" applyFill="1" applyBorder="1" applyAlignment="1">
      <alignment horizontal="center"/>
    </xf>
    <xf numFmtId="0" fontId="5" fillId="0" borderId="0" xfId="0" applyFont="1" applyBorder="1"/>
    <xf numFmtId="0" fontId="0" fillId="2" borderId="1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6" fillId="0" borderId="13" xfId="0" applyFont="1" applyBorder="1"/>
    <xf numFmtId="0" fontId="6" fillId="0" borderId="7" xfId="0" applyFont="1" applyBorder="1"/>
    <xf numFmtId="0" fontId="0" fillId="5" borderId="5" xfId="0" applyFill="1" applyBorder="1"/>
    <xf numFmtId="0" fontId="7" fillId="5" borderId="5" xfId="0" applyFont="1" applyFill="1" applyBorder="1"/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" fillId="0" borderId="23" xfId="0" applyFont="1" applyBorder="1"/>
    <xf numFmtId="0" fontId="2" fillId="0" borderId="23" xfId="0" applyFont="1" applyFill="1" applyBorder="1"/>
    <xf numFmtId="0" fontId="8" fillId="0" borderId="2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3" fillId="3" borderId="15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5" xfId="0" applyFont="1" applyBorder="1"/>
    <xf numFmtId="0" fontId="0" fillId="0" borderId="5" xfId="0" applyFont="1" applyFill="1" applyBorder="1"/>
    <xf numFmtId="49" fontId="9" fillId="0" borderId="5" xfId="0" applyNumberFormat="1" applyFont="1" applyBorder="1"/>
    <xf numFmtId="0" fontId="9" fillId="0" borderId="5" xfId="0" applyFont="1" applyBorder="1"/>
    <xf numFmtId="0" fontId="9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7" fillId="5" borderId="12" xfId="0" applyFont="1" applyFill="1" applyBorder="1"/>
    <xf numFmtId="0" fontId="0" fillId="5" borderId="12" xfId="0" applyFill="1" applyBorder="1"/>
    <xf numFmtId="0" fontId="0" fillId="5" borderId="21" xfId="0" applyFill="1" applyBorder="1"/>
    <xf numFmtId="0" fontId="0" fillId="0" borderId="5" xfId="0" applyFill="1" applyBorder="1" applyAlignment="1"/>
    <xf numFmtId="0" fontId="10" fillId="0" borderId="5" xfId="0" applyFont="1" applyBorder="1"/>
    <xf numFmtId="0" fontId="10" fillId="0" borderId="5" xfId="0" applyFont="1" applyFill="1" applyBorder="1"/>
    <xf numFmtId="0" fontId="1" fillId="0" borderId="5" xfId="0" applyFont="1" applyBorder="1"/>
    <xf numFmtId="0" fontId="0" fillId="5" borderId="5" xfId="0" applyFill="1" applyBorder="1" applyAlignment="1">
      <alignment horizontal="right"/>
    </xf>
    <xf numFmtId="49" fontId="0" fillId="0" borderId="5" xfId="0" applyNumberFormat="1" applyFont="1" applyBorder="1"/>
    <xf numFmtId="0" fontId="0" fillId="5" borderId="5" xfId="0" applyFont="1" applyFill="1" applyBorder="1"/>
    <xf numFmtId="0" fontId="0" fillId="0" borderId="0" xfId="0" applyFill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/>
    <xf numFmtId="0" fontId="13" fillId="0" borderId="5" xfId="0" applyFont="1" applyBorder="1" applyAlignment="1">
      <alignment horizontal="left"/>
    </xf>
    <xf numFmtId="0" fontId="13" fillId="0" borderId="5" xfId="0" applyFont="1" applyBorder="1" applyAlignment="1"/>
    <xf numFmtId="0" fontId="0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5" borderId="25" xfId="0" applyFill="1" applyBorder="1"/>
    <xf numFmtId="0" fontId="1" fillId="0" borderId="26" xfId="0" applyFont="1" applyFill="1" applyBorder="1" applyAlignment="1">
      <alignment horizontal="center"/>
    </xf>
    <xf numFmtId="0" fontId="9" fillId="0" borderId="25" xfId="0" applyFont="1" applyFill="1" applyBorder="1"/>
    <xf numFmtId="0" fontId="9" fillId="0" borderId="1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19" xfId="0" applyFont="1" applyFill="1" applyBorder="1"/>
    <xf numFmtId="0" fontId="2" fillId="5" borderId="5" xfId="0" applyFont="1" applyFill="1" applyBorder="1"/>
    <xf numFmtId="0" fontId="0" fillId="0" borderId="21" xfId="0" applyFont="1" applyFill="1" applyBorder="1"/>
    <xf numFmtId="0" fontId="0" fillId="0" borderId="17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1" fillId="0" borderId="1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right"/>
    </xf>
    <xf numFmtId="0" fontId="14" fillId="5" borderId="13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5" borderId="12" xfId="0" applyFont="1" applyFill="1" applyBorder="1"/>
    <xf numFmtId="0" fontId="0" fillId="5" borderId="12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49" fontId="0" fillId="0" borderId="5" xfId="0" applyNumberFormat="1" applyBorder="1"/>
    <xf numFmtId="0" fontId="15" fillId="0" borderId="5" xfId="0" applyFont="1" applyBorder="1"/>
    <xf numFmtId="0" fontId="0" fillId="0" borderId="5" xfId="0" applyBorder="1" applyAlignment="1">
      <alignment horizontal="left"/>
    </xf>
    <xf numFmtId="0" fontId="0" fillId="5" borderId="28" xfId="0" applyFill="1" applyBorder="1"/>
    <xf numFmtId="0" fontId="0" fillId="5" borderId="24" xfId="0" applyFill="1" applyBorder="1"/>
    <xf numFmtId="0" fontId="0" fillId="0" borderId="24" xfId="0" applyFill="1" applyBorder="1"/>
    <xf numFmtId="0" fontId="15" fillId="0" borderId="5" xfId="0" applyFont="1" applyBorder="1" applyAlignment="1">
      <alignment horizontal="left"/>
    </xf>
    <xf numFmtId="0" fontId="0" fillId="5" borderId="29" xfId="0" applyFill="1" applyBorder="1"/>
    <xf numFmtId="0" fontId="0" fillId="5" borderId="30" xfId="0" applyFill="1" applyBorder="1"/>
    <xf numFmtId="0" fontId="1" fillId="0" borderId="10" xfId="0" applyFont="1" applyFill="1" applyBorder="1" applyAlignment="1">
      <alignment horizontal="center"/>
    </xf>
    <xf numFmtId="0" fontId="0" fillId="0" borderId="31" xfId="0" applyFill="1" applyBorder="1"/>
    <xf numFmtId="0" fontId="0" fillId="5" borderId="28" xfId="0" applyFont="1" applyFill="1" applyBorder="1"/>
    <xf numFmtId="0" fontId="0" fillId="5" borderId="24" xfId="0" applyFont="1" applyFill="1" applyBorder="1"/>
    <xf numFmtId="0" fontId="0" fillId="0" borderId="28" xfId="0" applyFill="1" applyBorder="1"/>
    <xf numFmtId="0" fontId="0" fillId="0" borderId="12" xfId="0" applyFont="1" applyFill="1" applyBorder="1"/>
    <xf numFmtId="49" fontId="9" fillId="0" borderId="27" xfId="0" applyNumberFormat="1" applyFont="1" applyBorder="1"/>
    <xf numFmtId="49" fontId="9" fillId="0" borderId="0" xfId="0" applyNumberFormat="1" applyFont="1" applyBorder="1"/>
    <xf numFmtId="0" fontId="0" fillId="0" borderId="17" xfId="0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000FF"/>
      <color rgb="FFFFC5FF"/>
      <color rgb="FFFFFF66"/>
      <color rgb="FF0CE5FC"/>
      <color rgb="FFFF89FF"/>
      <color rgb="FFFF00FF"/>
      <color rgb="FF00FF00"/>
      <color rgb="FFACF6FE"/>
      <color rgb="FF99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1508764</xdr:colOff>
      <xdr:row>0</xdr:row>
      <xdr:rowOff>778069</xdr:rowOff>
    </xdr:from>
    <xdr:to>
      <xdr:col>5</xdr:col>
      <xdr:colOff>4189428</xdr:colOff>
      <xdr:row>3</xdr:row>
      <xdr:rowOff>636584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5545899" y="778069"/>
          <a:ext cx="2682862" cy="22177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oneCellAnchor>
    <xdr:from>
      <xdr:col>1</xdr:col>
      <xdr:colOff>1453110</xdr:colOff>
      <xdr:row>1</xdr:row>
      <xdr:rowOff>12092</xdr:rowOff>
    </xdr:from>
    <xdr:ext cx="3422428" cy="497572"/>
    <xdr:sp macro="" textlink="">
      <xdr:nvSpPr>
        <xdr:cNvPr id="2" name="Obdĺžnik 1"/>
        <xdr:cNvSpPr/>
      </xdr:nvSpPr>
      <xdr:spPr>
        <a:xfrm>
          <a:off x="2398283" y="1133111"/>
          <a:ext cx="3422428" cy="497572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2600" b="1" cap="none" spc="50" baseline="0">
              <a:ln w="11430">
                <a:solidFill>
                  <a:srgbClr val="FF0000"/>
                </a:solidFill>
              </a:ln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LYŽIARSKA LIGA </a:t>
          </a:r>
          <a:endParaRPr lang="sk-SK" sz="2600" b="1" cap="none" spc="50">
            <a:ln w="11430">
              <a:solidFill>
                <a:srgbClr val="FF0000"/>
              </a:solidFill>
            </a:ln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 editAs="oneCell">
    <xdr:from>
      <xdr:col>5</xdr:col>
      <xdr:colOff>1259587</xdr:colOff>
      <xdr:row>10</xdr:row>
      <xdr:rowOff>16119</xdr:rowOff>
    </xdr:from>
    <xdr:to>
      <xdr:col>5</xdr:col>
      <xdr:colOff>2585706</xdr:colOff>
      <xdr:row>12</xdr:row>
      <xdr:rowOff>859624</xdr:rowOff>
    </xdr:to>
    <xdr:pic>
      <xdr:nvPicPr>
        <xdr:cNvPr id="7" name="Obrázok 6" descr="http://www.trampnet.sk/dejiny/40zima/vlocka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96722" y="4903177"/>
          <a:ext cx="1326119" cy="1224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318594</xdr:colOff>
      <xdr:row>0</xdr:row>
      <xdr:rowOff>173827</xdr:rowOff>
    </xdr:from>
    <xdr:ext cx="2217277" cy="497572"/>
    <xdr:sp macro="" textlink="">
      <xdr:nvSpPr>
        <xdr:cNvPr id="5" name="Obdĺžnik 4"/>
        <xdr:cNvSpPr/>
      </xdr:nvSpPr>
      <xdr:spPr>
        <a:xfrm>
          <a:off x="3029556" y="173827"/>
          <a:ext cx="2217277" cy="497572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600" b="1" cap="none" spc="50">
              <a:ln w="11430">
                <a:solidFill>
                  <a:srgbClr val="FF0000"/>
                </a:solidFill>
              </a:ln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</a:t>
          </a:r>
          <a:r>
            <a:rPr lang="sk-SK" sz="2600" b="1" cap="none" spc="50">
              <a:ln w="11430">
                <a:solidFill>
                  <a:srgbClr val="FF0000"/>
                </a:solidFill>
              </a:ln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ÝSLEDKY</a:t>
          </a:r>
        </a:p>
      </xdr:txBody>
    </xdr:sp>
    <xdr:clientData/>
  </xdr:oneCellAnchor>
  <xdr:oneCellAnchor>
    <xdr:from>
      <xdr:col>0</xdr:col>
      <xdr:colOff>1</xdr:colOff>
      <xdr:row>2</xdr:row>
      <xdr:rowOff>683172</xdr:rowOff>
    </xdr:from>
    <xdr:ext cx="4072758" cy="1308050"/>
    <xdr:sp macro="" textlink="">
      <xdr:nvSpPr>
        <xdr:cNvPr id="6" name="Obdĺžnik 5"/>
        <xdr:cNvSpPr/>
      </xdr:nvSpPr>
      <xdr:spPr>
        <a:xfrm>
          <a:off x="1" y="1996965"/>
          <a:ext cx="4072758" cy="1308050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600" b="1" cap="none" spc="50">
              <a:ln w="11430"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Sumár bodov klubov </a:t>
          </a:r>
          <a:r>
            <a:rPr lang="sk-SK" sz="2600" b="1" cap="none" spc="50">
              <a:ln w="11430"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        </a:t>
          </a:r>
          <a:r>
            <a:rPr lang="en-US" sz="2600" b="1" cap="none" spc="50">
              <a:ln w="11430"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všetkých kategórií </a:t>
          </a:r>
          <a:endParaRPr lang="sk-SK" sz="2600" b="1" cap="none" spc="50">
            <a:ln w="11430">
              <a:solidFill>
                <a:srgbClr val="FF0000"/>
              </a:solidFill>
            </a:ln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 editAs="oneCell">
    <xdr:from>
      <xdr:col>0</xdr:col>
      <xdr:colOff>45866</xdr:colOff>
      <xdr:row>0</xdr:row>
      <xdr:rowOff>190500</xdr:rowOff>
    </xdr:from>
    <xdr:to>
      <xdr:col>1</xdr:col>
      <xdr:colOff>1127093</xdr:colOff>
      <xdr:row>2</xdr:row>
      <xdr:rowOff>298390</xdr:rowOff>
    </xdr:to>
    <xdr:pic>
      <xdr:nvPicPr>
        <xdr:cNvPr id="11" name="Obrázok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866" y="190500"/>
          <a:ext cx="2116310" cy="1422340"/>
        </a:xfrm>
        <a:prstGeom prst="roundRect">
          <a:avLst>
            <a:gd name="adj" fmla="val 50000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isometricOffAxis1Right"/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2</xdr:col>
      <xdr:colOff>191814</xdr:colOff>
      <xdr:row>0</xdr:row>
      <xdr:rowOff>653158</xdr:rowOff>
    </xdr:from>
    <xdr:ext cx="2353912" cy="497572"/>
    <xdr:sp macro="" textlink="">
      <xdr:nvSpPr>
        <xdr:cNvPr id="8" name="Obdĺžnik 7"/>
        <xdr:cNvSpPr/>
      </xdr:nvSpPr>
      <xdr:spPr>
        <a:xfrm>
          <a:off x="2902776" y="653158"/>
          <a:ext cx="2353912" cy="497572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2600" b="1" cap="none" spc="50">
              <a:ln w="11430">
                <a:solidFill>
                  <a:srgbClr val="FF0000"/>
                </a:solidFill>
              </a:ln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OBLASTNÁ</a:t>
          </a:r>
        </a:p>
      </xdr:txBody>
    </xdr:sp>
    <xdr:clientData/>
  </xdr:oneCellAnchor>
  <xdr:twoCellAnchor editAs="oneCell">
    <xdr:from>
      <xdr:col>1</xdr:col>
      <xdr:colOff>21248</xdr:colOff>
      <xdr:row>10</xdr:row>
      <xdr:rowOff>102576</xdr:rowOff>
    </xdr:from>
    <xdr:to>
      <xdr:col>1</xdr:col>
      <xdr:colOff>959827</xdr:colOff>
      <xdr:row>12</xdr:row>
      <xdr:rowOff>693331</xdr:rowOff>
    </xdr:to>
    <xdr:pic>
      <xdr:nvPicPr>
        <xdr:cNvPr id="10" name="Obrázok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66421" y="4989634"/>
          <a:ext cx="938579" cy="971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238904</xdr:colOff>
      <xdr:row>0</xdr:row>
      <xdr:rowOff>74110</xdr:rowOff>
    </xdr:from>
    <xdr:ext cx="2951193" cy="564065"/>
    <xdr:sp macro="" textlink="">
      <xdr:nvSpPr>
        <xdr:cNvPr id="2" name="Obdĺžnik 1"/>
        <xdr:cNvSpPr/>
      </xdr:nvSpPr>
      <xdr:spPr>
        <a:xfrm>
          <a:off x="238904" y="74110"/>
          <a:ext cx="2951193" cy="564065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SŽ - CHLAPCI</a:t>
          </a:r>
        </a:p>
      </xdr:txBody>
    </xdr:sp>
    <xdr:clientData/>
  </xdr:oneCellAnchor>
  <xdr:twoCellAnchor editAs="oneCell">
    <xdr:from>
      <xdr:col>3</xdr:col>
      <xdr:colOff>1085850</xdr:colOff>
      <xdr:row>0</xdr:row>
      <xdr:rowOff>47625</xdr:rowOff>
    </xdr:from>
    <xdr:to>
      <xdr:col>4</xdr:col>
      <xdr:colOff>123825</xdr:colOff>
      <xdr:row>0</xdr:row>
      <xdr:rowOff>670743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4381500" y="47625"/>
          <a:ext cx="752475" cy="6231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229996</xdr:colOff>
      <xdr:row>0</xdr:row>
      <xdr:rowOff>0</xdr:rowOff>
    </xdr:from>
    <xdr:ext cx="3314242" cy="619125"/>
    <xdr:sp macro="" textlink="">
      <xdr:nvSpPr>
        <xdr:cNvPr id="3" name="Obdĺžnik 2"/>
        <xdr:cNvSpPr/>
      </xdr:nvSpPr>
      <xdr:spPr>
        <a:xfrm>
          <a:off x="1773046" y="0"/>
          <a:ext cx="3314242" cy="6191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SŽ - DIEVČATÁ</a:t>
          </a:r>
        </a:p>
      </xdr:txBody>
    </xdr:sp>
    <xdr:clientData/>
  </xdr:oneCellAnchor>
  <xdr:twoCellAnchor editAs="oneCell">
    <xdr:from>
      <xdr:col>0</xdr:col>
      <xdr:colOff>342900</xdr:colOff>
      <xdr:row>0</xdr:row>
      <xdr:rowOff>76200</xdr:rowOff>
    </xdr:from>
    <xdr:to>
      <xdr:col>1</xdr:col>
      <xdr:colOff>304800</xdr:colOff>
      <xdr:row>0</xdr:row>
      <xdr:rowOff>691466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638175" cy="61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27957</xdr:colOff>
      <xdr:row>0</xdr:row>
      <xdr:rowOff>26485</xdr:rowOff>
    </xdr:from>
    <xdr:ext cx="5163786" cy="611690"/>
    <xdr:sp macro="" textlink="">
      <xdr:nvSpPr>
        <xdr:cNvPr id="5" name="Obdĺžnik 4"/>
        <xdr:cNvSpPr/>
      </xdr:nvSpPr>
      <xdr:spPr>
        <a:xfrm>
          <a:off x="27957" y="26485"/>
          <a:ext cx="5163786" cy="61169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SUPERBABY - CHLAPCI</a:t>
          </a:r>
        </a:p>
      </xdr:txBody>
    </xdr:sp>
    <xdr:clientData/>
  </xdr:oneCellAnchor>
  <xdr:twoCellAnchor editAs="oneCell">
    <xdr:from>
      <xdr:col>5</xdr:col>
      <xdr:colOff>104775</xdr:colOff>
      <xdr:row>0</xdr:row>
      <xdr:rowOff>38101</xdr:rowOff>
    </xdr:from>
    <xdr:to>
      <xdr:col>9</xdr:col>
      <xdr:colOff>133350</xdr:colOff>
      <xdr:row>0</xdr:row>
      <xdr:rowOff>661219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5772150" y="38101"/>
          <a:ext cx="752475" cy="6231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741784</xdr:colOff>
      <xdr:row>0</xdr:row>
      <xdr:rowOff>36010</xdr:rowOff>
    </xdr:from>
    <xdr:ext cx="5097041" cy="630740"/>
    <xdr:sp macro="" textlink="">
      <xdr:nvSpPr>
        <xdr:cNvPr id="2" name="Obdĺžnik 1"/>
        <xdr:cNvSpPr/>
      </xdr:nvSpPr>
      <xdr:spPr>
        <a:xfrm>
          <a:off x="741784" y="36010"/>
          <a:ext cx="5097041" cy="63074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3600" b="1" cap="none" spc="50">
              <a:ln w="11430"/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SUPER BABY - DIEVČATÁ</a:t>
          </a:r>
        </a:p>
      </xdr:txBody>
    </xdr:sp>
    <xdr:clientData/>
  </xdr:oneCellAnchor>
  <xdr:twoCellAnchor editAs="oneCell">
    <xdr:from>
      <xdr:col>0</xdr:col>
      <xdr:colOff>85725</xdr:colOff>
      <xdr:row>0</xdr:row>
      <xdr:rowOff>47625</xdr:rowOff>
    </xdr:from>
    <xdr:to>
      <xdr:col>1</xdr:col>
      <xdr:colOff>142875</xdr:colOff>
      <xdr:row>0</xdr:row>
      <xdr:rowOff>662891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638175" cy="61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116912</xdr:colOff>
      <xdr:row>0</xdr:row>
      <xdr:rowOff>74110</xdr:rowOff>
    </xdr:from>
    <xdr:ext cx="3176126" cy="611690"/>
    <xdr:sp macro="" textlink="">
      <xdr:nvSpPr>
        <xdr:cNvPr id="2" name="Obdĺžnik 1"/>
        <xdr:cNvSpPr/>
      </xdr:nvSpPr>
      <xdr:spPr>
        <a:xfrm>
          <a:off x="116912" y="74110"/>
          <a:ext cx="3176126" cy="61169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MP - CHLAPCI</a:t>
          </a:r>
        </a:p>
      </xdr:txBody>
    </xdr:sp>
    <xdr:clientData/>
  </xdr:oneCellAnchor>
  <xdr:twoCellAnchor editAs="oneCell">
    <xdr:from>
      <xdr:col>2</xdr:col>
      <xdr:colOff>447675</xdr:colOff>
      <xdr:row>0</xdr:row>
      <xdr:rowOff>57150</xdr:rowOff>
    </xdr:from>
    <xdr:to>
      <xdr:col>3</xdr:col>
      <xdr:colOff>723900</xdr:colOff>
      <xdr:row>0</xdr:row>
      <xdr:rowOff>680268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3676650" y="57150"/>
          <a:ext cx="752475" cy="6231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31804</xdr:colOff>
      <xdr:row>0</xdr:row>
      <xdr:rowOff>9525</xdr:rowOff>
    </xdr:from>
    <xdr:ext cx="3539175" cy="619125"/>
    <xdr:sp macro="" textlink="">
      <xdr:nvSpPr>
        <xdr:cNvPr id="3" name="Obdĺžnik 2"/>
        <xdr:cNvSpPr/>
      </xdr:nvSpPr>
      <xdr:spPr>
        <a:xfrm>
          <a:off x="1708204" y="9525"/>
          <a:ext cx="3539175" cy="6191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MP - DIEVČATÁ</a:t>
          </a:r>
        </a:p>
      </xdr:txBody>
    </xdr:sp>
    <xdr:clientData/>
  </xdr:oneCellAnchor>
  <xdr:twoCellAnchor editAs="oneCell">
    <xdr:from>
      <xdr:col>0</xdr:col>
      <xdr:colOff>219075</xdr:colOff>
      <xdr:row>0</xdr:row>
      <xdr:rowOff>28575</xdr:rowOff>
    </xdr:from>
    <xdr:to>
      <xdr:col>1</xdr:col>
      <xdr:colOff>47625</xdr:colOff>
      <xdr:row>0</xdr:row>
      <xdr:rowOff>643841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638175" cy="61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96031</xdr:colOff>
      <xdr:row>0</xdr:row>
      <xdr:rowOff>19050</xdr:rowOff>
    </xdr:from>
    <xdr:ext cx="2970237" cy="657225"/>
    <xdr:sp macro="" textlink="">
      <xdr:nvSpPr>
        <xdr:cNvPr id="2" name="Obdĺžnik 1"/>
        <xdr:cNvSpPr/>
      </xdr:nvSpPr>
      <xdr:spPr>
        <a:xfrm>
          <a:off x="96031" y="19050"/>
          <a:ext cx="2970237" cy="6572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SP - CHLAPCI</a:t>
          </a:r>
        </a:p>
      </xdr:txBody>
    </xdr:sp>
    <xdr:clientData/>
  </xdr:oneCellAnchor>
  <xdr:twoCellAnchor editAs="oneCell">
    <xdr:from>
      <xdr:col>3</xdr:col>
      <xdr:colOff>114300</xdr:colOff>
      <xdr:row>0</xdr:row>
      <xdr:rowOff>47625</xdr:rowOff>
    </xdr:from>
    <xdr:to>
      <xdr:col>3</xdr:col>
      <xdr:colOff>866775</xdr:colOff>
      <xdr:row>0</xdr:row>
      <xdr:rowOff>670743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3829050" y="47625"/>
          <a:ext cx="752475" cy="6231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239525</xdr:colOff>
      <xdr:row>0</xdr:row>
      <xdr:rowOff>9525</xdr:rowOff>
    </xdr:from>
    <xdr:ext cx="3333285" cy="619125"/>
    <xdr:sp macro="" textlink="">
      <xdr:nvSpPr>
        <xdr:cNvPr id="3" name="Obdĺžnik 2"/>
        <xdr:cNvSpPr/>
      </xdr:nvSpPr>
      <xdr:spPr>
        <a:xfrm>
          <a:off x="2001650" y="9525"/>
          <a:ext cx="3333285" cy="6191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SP - DIEVČATÁ</a:t>
          </a:r>
        </a:p>
      </xdr:txBody>
    </xdr:sp>
    <xdr:clientData/>
  </xdr:oneCellAnchor>
  <xdr:twoCellAnchor editAs="oneCell">
    <xdr:from>
      <xdr:col>0</xdr:col>
      <xdr:colOff>219075</xdr:colOff>
      <xdr:row>0</xdr:row>
      <xdr:rowOff>66675</xdr:rowOff>
    </xdr:from>
    <xdr:to>
      <xdr:col>1</xdr:col>
      <xdr:colOff>66675</xdr:colOff>
      <xdr:row>0</xdr:row>
      <xdr:rowOff>681941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638175" cy="61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249179</xdr:colOff>
      <xdr:row>0</xdr:row>
      <xdr:rowOff>45535</xdr:rowOff>
    </xdr:from>
    <xdr:ext cx="3025893" cy="659315"/>
    <xdr:sp macro="" textlink="">
      <xdr:nvSpPr>
        <xdr:cNvPr id="3" name="Obdĺžnik 2"/>
        <xdr:cNvSpPr/>
      </xdr:nvSpPr>
      <xdr:spPr>
        <a:xfrm>
          <a:off x="249179" y="45535"/>
          <a:ext cx="3025893" cy="65931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MŽ- CHLAPCI</a:t>
          </a:r>
        </a:p>
      </xdr:txBody>
    </xdr:sp>
    <xdr:clientData/>
  </xdr:oneCellAnchor>
  <xdr:twoCellAnchor editAs="oneCell">
    <xdr:from>
      <xdr:col>3</xdr:col>
      <xdr:colOff>1066800</xdr:colOff>
      <xdr:row>0</xdr:row>
      <xdr:rowOff>76200</xdr:rowOff>
    </xdr:from>
    <xdr:to>
      <xdr:col>4</xdr:col>
      <xdr:colOff>114300</xdr:colOff>
      <xdr:row>0</xdr:row>
      <xdr:rowOff>699318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4524375" y="76200"/>
          <a:ext cx="752475" cy="6231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1607819</xdr:colOff>
      <xdr:row>0</xdr:row>
      <xdr:rowOff>19050</xdr:rowOff>
    </xdr:from>
    <xdr:ext cx="3511346" cy="647700"/>
    <xdr:sp macro="" textlink="">
      <xdr:nvSpPr>
        <xdr:cNvPr id="3" name="Obdĺžnik 2"/>
        <xdr:cNvSpPr/>
      </xdr:nvSpPr>
      <xdr:spPr>
        <a:xfrm>
          <a:off x="1607819" y="19050"/>
          <a:ext cx="3511346" cy="647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k-SK" sz="4000" b="1" cap="none" spc="50">
              <a:ln w="11430"/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MŽ - DIEVČATÁ</a:t>
          </a:r>
        </a:p>
      </xdr:txBody>
    </xdr:sp>
    <xdr:clientData/>
  </xdr:oneCellAnchor>
  <xdr:twoCellAnchor editAs="oneCell">
    <xdr:from>
      <xdr:col>0</xdr:col>
      <xdr:colOff>285750</xdr:colOff>
      <xdr:row>0</xdr:row>
      <xdr:rowOff>47625</xdr:rowOff>
    </xdr:from>
    <xdr:to>
      <xdr:col>1</xdr:col>
      <xdr:colOff>180975</xdr:colOff>
      <xdr:row>0</xdr:row>
      <xdr:rowOff>662891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638175" cy="61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5" sqref="A5"/>
    </sheetView>
  </sheetViews>
  <sheetFormatPr defaultRowHeight="15"/>
  <cols>
    <col min="1" max="1" width="25.7109375" customWidth="1"/>
  </cols>
  <sheetData>
    <row r="1" spans="1:1">
      <c r="A1" t="s">
        <v>12</v>
      </c>
    </row>
    <row r="2" spans="1:1">
      <c r="A2" t="s">
        <v>8</v>
      </c>
    </row>
    <row r="3" spans="1:1">
      <c r="A3" t="s">
        <v>10</v>
      </c>
    </row>
    <row r="4" spans="1:1">
      <c r="A4" t="s">
        <v>9</v>
      </c>
    </row>
    <row r="5" spans="1:1">
      <c r="A5" t="s">
        <v>18</v>
      </c>
    </row>
    <row r="6" spans="1:1">
      <c r="A6" t="s">
        <v>14</v>
      </c>
    </row>
    <row r="7" spans="1:1">
      <c r="A7" t="s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FF"/>
  </sheetPr>
  <dimension ref="A1:K21"/>
  <sheetViews>
    <sheetView workbookViewId="0">
      <pane ySplit="2" topLeftCell="A3" activePane="bottomLeft" state="frozen"/>
      <selection pane="bottomLeft" activeCell="A11" sqref="A11"/>
    </sheetView>
  </sheetViews>
  <sheetFormatPr defaultRowHeight="15"/>
  <cols>
    <col min="1" max="1" width="11.140625" customWidth="1"/>
    <col min="2" max="2" width="23.42578125" customWidth="1"/>
    <col min="3" max="3" width="6.140625" customWidth="1"/>
    <col min="4" max="4" width="24.7109375" customWidth="1"/>
    <col min="5" max="9" width="2.7109375" customWidth="1"/>
    <col min="10" max="10" width="6.7109375" style="61" customWidth="1"/>
  </cols>
  <sheetData>
    <row r="1" spans="1:11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1" ht="15.75" thickBot="1">
      <c r="A2" s="11" t="s">
        <v>16</v>
      </c>
      <c r="B2" s="26" t="s">
        <v>2</v>
      </c>
      <c r="C2" s="26" t="s">
        <v>13</v>
      </c>
      <c r="D2" s="26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/>
      <c r="J2" s="12" t="s">
        <v>146</v>
      </c>
    </row>
    <row r="3" spans="1:11" ht="16.5" thickBot="1">
      <c r="A3" s="45">
        <v>1</v>
      </c>
      <c r="B3" s="105" t="s">
        <v>138</v>
      </c>
      <c r="C3" s="72">
        <v>2004</v>
      </c>
      <c r="D3" s="15" t="s">
        <v>8</v>
      </c>
      <c r="E3" s="74">
        <v>10</v>
      </c>
      <c r="F3" s="74">
        <v>5</v>
      </c>
      <c r="G3" s="74"/>
      <c r="H3" s="74">
        <v>7</v>
      </c>
      <c r="I3" s="123">
        <v>10</v>
      </c>
      <c r="J3" s="62">
        <f t="shared" ref="J3:J12" si="0">SUM(E3:I3)</f>
        <v>32</v>
      </c>
    </row>
    <row r="4" spans="1:11" ht="16.5" thickBot="1">
      <c r="A4" s="46">
        <v>2</v>
      </c>
      <c r="B4" s="69" t="s">
        <v>116</v>
      </c>
      <c r="C4" s="98">
        <v>2003</v>
      </c>
      <c r="D4" s="96" t="s">
        <v>10</v>
      </c>
      <c r="E4" s="35"/>
      <c r="F4" s="35">
        <v>7</v>
      </c>
      <c r="G4" s="35">
        <v>7</v>
      </c>
      <c r="H4" s="35">
        <v>5</v>
      </c>
      <c r="I4" s="124"/>
      <c r="J4" s="62">
        <f t="shared" si="0"/>
        <v>19</v>
      </c>
    </row>
    <row r="5" spans="1:11" ht="16.5" thickBot="1">
      <c r="A5" s="46">
        <v>3</v>
      </c>
      <c r="B5" s="1" t="s">
        <v>137</v>
      </c>
      <c r="C5" s="93">
        <v>2004</v>
      </c>
      <c r="D5" s="71" t="s">
        <v>10</v>
      </c>
      <c r="E5" s="35">
        <v>7</v>
      </c>
      <c r="F5" s="35">
        <v>3</v>
      </c>
      <c r="G5" s="35"/>
      <c r="H5" s="35">
        <v>2</v>
      </c>
      <c r="I5" s="124">
        <v>5</v>
      </c>
      <c r="J5" s="62">
        <f t="shared" si="0"/>
        <v>17</v>
      </c>
    </row>
    <row r="6" spans="1:11" ht="16.5" thickBot="1">
      <c r="A6" s="95">
        <v>4</v>
      </c>
      <c r="B6" s="69" t="s">
        <v>131</v>
      </c>
      <c r="C6" s="93">
        <v>2004</v>
      </c>
      <c r="D6" s="71" t="s">
        <v>12</v>
      </c>
      <c r="E6" s="94"/>
      <c r="F6" s="94"/>
      <c r="G6" s="94">
        <v>10</v>
      </c>
      <c r="H6" s="94">
        <v>3</v>
      </c>
      <c r="I6" s="128"/>
      <c r="J6" s="62">
        <f t="shared" si="0"/>
        <v>13</v>
      </c>
    </row>
    <row r="7" spans="1:11" ht="16.5" thickBot="1">
      <c r="A7" s="47">
        <v>5</v>
      </c>
      <c r="B7" s="105" t="s">
        <v>115</v>
      </c>
      <c r="C7" s="93">
        <v>2004</v>
      </c>
      <c r="D7" s="70" t="s">
        <v>8</v>
      </c>
      <c r="E7" s="35"/>
      <c r="F7" s="35">
        <v>10</v>
      </c>
      <c r="G7" s="35"/>
      <c r="H7" s="35"/>
      <c r="I7" s="124"/>
      <c r="J7" s="62">
        <f t="shared" si="0"/>
        <v>10</v>
      </c>
      <c r="K7" s="104"/>
    </row>
    <row r="8" spans="1:11" ht="16.5" thickBot="1">
      <c r="A8" s="46">
        <v>6</v>
      </c>
      <c r="B8" s="126" t="s">
        <v>155</v>
      </c>
      <c r="C8" s="93">
        <v>2004</v>
      </c>
      <c r="D8" s="71" t="s">
        <v>10</v>
      </c>
      <c r="E8" s="35"/>
      <c r="F8" s="35"/>
      <c r="G8" s="35"/>
      <c r="H8" s="35">
        <v>10</v>
      </c>
      <c r="I8" s="124"/>
      <c r="J8" s="62">
        <f t="shared" si="0"/>
        <v>10</v>
      </c>
      <c r="K8" s="104"/>
    </row>
    <row r="9" spans="1:11" ht="16.5" thickBot="1">
      <c r="A9" s="46">
        <v>7</v>
      </c>
      <c r="B9" s="136" t="s">
        <v>156</v>
      </c>
      <c r="C9" s="93">
        <v>2003</v>
      </c>
      <c r="D9" s="70" t="s">
        <v>18</v>
      </c>
      <c r="E9" s="35"/>
      <c r="F9" s="35"/>
      <c r="G9" s="35"/>
      <c r="H9" s="35"/>
      <c r="I9" s="124">
        <v>7</v>
      </c>
      <c r="J9" s="62">
        <f t="shared" si="0"/>
        <v>7</v>
      </c>
    </row>
    <row r="10" spans="1:11" ht="16.5" thickBot="1">
      <c r="A10" s="46">
        <v>8</v>
      </c>
      <c r="B10" s="69" t="s">
        <v>132</v>
      </c>
      <c r="C10" s="93">
        <v>2003</v>
      </c>
      <c r="D10" s="70" t="s">
        <v>12</v>
      </c>
      <c r="E10" s="35"/>
      <c r="F10" s="35"/>
      <c r="G10" s="35">
        <v>5</v>
      </c>
      <c r="H10" s="35">
        <v>1</v>
      </c>
      <c r="I10" s="124"/>
      <c r="J10" s="62">
        <f t="shared" si="0"/>
        <v>6</v>
      </c>
    </row>
    <row r="11" spans="1:11" ht="16.5" thickBot="1">
      <c r="A11" s="46">
        <v>9</v>
      </c>
      <c r="B11" s="69" t="s">
        <v>157</v>
      </c>
      <c r="C11" s="70">
        <v>2003</v>
      </c>
      <c r="D11" s="71" t="s">
        <v>18</v>
      </c>
      <c r="E11" s="35"/>
      <c r="F11" s="35"/>
      <c r="G11" s="35"/>
      <c r="H11" s="35"/>
      <c r="I11" s="124">
        <v>3</v>
      </c>
      <c r="J11" s="62">
        <f t="shared" si="0"/>
        <v>3</v>
      </c>
    </row>
    <row r="12" spans="1:11" ht="15.75">
      <c r="A12" s="46">
        <v>10</v>
      </c>
      <c r="B12" s="69"/>
      <c r="C12" s="70"/>
      <c r="D12" s="70"/>
      <c r="E12" s="35"/>
      <c r="F12" s="35"/>
      <c r="G12" s="35"/>
      <c r="H12" s="35"/>
      <c r="I12" s="124"/>
      <c r="J12" s="62">
        <f t="shared" si="0"/>
        <v>0</v>
      </c>
    </row>
    <row r="13" spans="1:11">
      <c r="A13" s="46">
        <v>11</v>
      </c>
      <c r="B13" s="15"/>
      <c r="C13" s="15"/>
      <c r="D13" s="15"/>
      <c r="E13" s="35"/>
      <c r="F13" s="35"/>
      <c r="G13" s="35"/>
      <c r="H13" s="35"/>
      <c r="I13" s="124"/>
      <c r="J13" s="63">
        <f>SUM(E13:H13)</f>
        <v>0</v>
      </c>
    </row>
    <row r="14" spans="1:11">
      <c r="A14" s="46">
        <v>12</v>
      </c>
      <c r="B14" s="15"/>
      <c r="C14" s="15"/>
      <c r="D14" s="15"/>
      <c r="E14" s="15"/>
      <c r="F14" s="15"/>
      <c r="G14" s="15"/>
      <c r="H14" s="15"/>
      <c r="I14" s="125"/>
      <c r="J14" s="63">
        <f>SUM(E14:H14)</f>
        <v>0</v>
      </c>
    </row>
    <row r="15" spans="1:11">
      <c r="A15" s="3"/>
      <c r="B15" s="4"/>
      <c r="C15" s="4"/>
      <c r="D15" s="4"/>
    </row>
    <row r="16" spans="1:11" ht="15.75" thickBot="1">
      <c r="A16" s="1"/>
      <c r="B16" s="1"/>
      <c r="C16" s="1"/>
      <c r="D16" s="1"/>
      <c r="E16" s="1"/>
    </row>
    <row r="17" spans="1:4">
      <c r="A17" s="5" t="s">
        <v>12</v>
      </c>
      <c r="B17" s="6">
        <f>SUMIFS(J3:J14,D3:D14,"Ski Lokomotíva Bratislava")</f>
        <v>19</v>
      </c>
      <c r="C17" s="1"/>
      <c r="D17" s="1"/>
    </row>
    <row r="18" spans="1:4">
      <c r="A18" s="2" t="s">
        <v>8</v>
      </c>
      <c r="B18" s="7">
        <f>SUMIFS(J3:J14,D3:D14,"LOPE Partizánske")</f>
        <v>42</v>
      </c>
    </row>
    <row r="19" spans="1:4">
      <c r="A19" s="2" t="s">
        <v>10</v>
      </c>
      <c r="B19" s="7">
        <f>SUMIFS(J3:J14,D3:D14,"Ski Klub Kremnica")</f>
        <v>46</v>
      </c>
    </row>
    <row r="20" spans="1:4">
      <c r="A20" s="2" t="s">
        <v>9</v>
      </c>
      <c r="B20" s="7">
        <f>SUMIFS(J3:J14,D3:D14,"SKI TEAM N.Baňa - Drozdovo")</f>
        <v>0</v>
      </c>
    </row>
    <row r="21" spans="1:4">
      <c r="A21" s="2" t="s">
        <v>18</v>
      </c>
      <c r="B21" s="7">
        <f>SUMIFS(J3:J14,D3:D14,"LK Jasenská dolina")</f>
        <v>10</v>
      </c>
    </row>
  </sheetData>
  <autoFilter ref="A2:J2">
    <sortState ref="A3:J14">
      <sortCondition descending="1" ref="J2"/>
    </sortState>
  </autoFilter>
  <sortState ref="B3:J9">
    <sortCondition descending="1" ref="J3:J9"/>
  </sortState>
  <mergeCells count="1">
    <mergeCell ref="A1:J1"/>
  </mergeCells>
  <dataValidations count="1">
    <dataValidation type="list" allowBlank="1" showInputMessage="1" showErrorMessage="1" sqref="D3:D14">
      <formula1>Kluby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00FF"/>
  </sheetPr>
  <dimension ref="A1:J22"/>
  <sheetViews>
    <sheetView workbookViewId="0">
      <pane ySplit="2" topLeftCell="A3" activePane="bottomLeft" state="frozen"/>
      <selection pane="bottomLeft" activeCell="M11" sqref="M11"/>
    </sheetView>
  </sheetViews>
  <sheetFormatPr defaultRowHeight="15"/>
  <cols>
    <col min="1" max="1" width="12.28515625" customWidth="1"/>
    <col min="2" max="2" width="22.5703125" customWidth="1"/>
    <col min="3" max="3" width="6.42578125" customWidth="1"/>
    <col min="4" max="4" width="25.7109375" customWidth="1"/>
    <col min="5" max="5" width="4" customWidth="1"/>
    <col min="6" max="6" width="3.42578125" customWidth="1"/>
    <col min="7" max="9" width="3" customWidth="1"/>
    <col min="10" max="10" width="8.14062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8" t="s">
        <v>16</v>
      </c>
      <c r="B2" s="25" t="s">
        <v>2</v>
      </c>
      <c r="C2" s="25" t="s">
        <v>13</v>
      </c>
      <c r="D2" s="25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/>
      <c r="J2" s="20" t="s">
        <v>146</v>
      </c>
    </row>
    <row r="3" spans="1:10" ht="16.5" thickBot="1">
      <c r="A3" s="45">
        <v>1</v>
      </c>
      <c r="B3" s="105" t="s">
        <v>97</v>
      </c>
      <c r="C3" s="93">
        <v>2002</v>
      </c>
      <c r="D3" s="105" t="s">
        <v>9</v>
      </c>
      <c r="E3" s="67">
        <v>10</v>
      </c>
      <c r="F3" s="74">
        <v>7</v>
      </c>
      <c r="G3" s="74">
        <v>10</v>
      </c>
      <c r="H3" s="74">
        <v>5</v>
      </c>
      <c r="I3" s="123">
        <v>5</v>
      </c>
      <c r="J3" s="106">
        <f>SUM(E3:I3)</f>
        <v>37</v>
      </c>
    </row>
    <row r="4" spans="1:10" ht="16.5" thickBot="1">
      <c r="A4" s="46">
        <v>2</v>
      </c>
      <c r="B4" s="105" t="s">
        <v>99</v>
      </c>
      <c r="C4" s="93">
        <v>2001</v>
      </c>
      <c r="D4" s="105" t="s">
        <v>9</v>
      </c>
      <c r="E4" s="67">
        <v>5</v>
      </c>
      <c r="F4" s="35">
        <v>5</v>
      </c>
      <c r="G4" s="35">
        <v>7</v>
      </c>
      <c r="H4" s="35">
        <v>7</v>
      </c>
      <c r="I4" s="124">
        <v>3</v>
      </c>
      <c r="J4" s="106">
        <f>SUM(E4:I4)</f>
        <v>27</v>
      </c>
    </row>
    <row r="5" spans="1:10" ht="15.75" thickBot="1">
      <c r="A5" s="46">
        <v>3</v>
      </c>
      <c r="B5" s="105" t="s">
        <v>98</v>
      </c>
      <c r="C5" s="37">
        <v>1999</v>
      </c>
      <c r="D5" s="105" t="s">
        <v>9</v>
      </c>
      <c r="E5" s="68">
        <v>7</v>
      </c>
      <c r="F5" s="15">
        <v>3</v>
      </c>
      <c r="G5" s="15">
        <v>3</v>
      </c>
      <c r="H5" s="15">
        <v>3</v>
      </c>
      <c r="I5" s="125"/>
      <c r="J5" s="106">
        <f>SUM(E5:I5)</f>
        <v>16</v>
      </c>
    </row>
    <row r="6" spans="1:10" ht="15.75" thickBot="1">
      <c r="A6" s="46">
        <v>4</v>
      </c>
      <c r="B6" s="15" t="s">
        <v>158</v>
      </c>
      <c r="C6" s="15">
        <v>2000</v>
      </c>
      <c r="D6" s="15" t="s">
        <v>18</v>
      </c>
      <c r="E6" s="15"/>
      <c r="F6" s="15"/>
      <c r="G6" s="15"/>
      <c r="H6" s="15"/>
      <c r="I6" s="125">
        <v>10</v>
      </c>
      <c r="J6" s="106">
        <f>SUM(E6:I6)</f>
        <v>10</v>
      </c>
    </row>
    <row r="7" spans="1:10" ht="16.5" thickBot="1">
      <c r="A7" s="46">
        <v>5</v>
      </c>
      <c r="B7" s="69" t="s">
        <v>120</v>
      </c>
      <c r="C7" s="93">
        <v>2001</v>
      </c>
      <c r="D7" s="68" t="s">
        <v>8</v>
      </c>
      <c r="E7" s="79"/>
      <c r="F7" s="35">
        <v>10</v>
      </c>
      <c r="G7" s="35"/>
      <c r="H7" s="35"/>
      <c r="I7" s="124"/>
      <c r="J7" s="106">
        <f>SUM(E7:I7)</f>
        <v>10</v>
      </c>
    </row>
    <row r="8" spans="1:10" ht="16.5" thickBot="1">
      <c r="A8" s="46">
        <v>6</v>
      </c>
      <c r="B8" s="105" t="s">
        <v>104</v>
      </c>
      <c r="C8" s="98">
        <v>1999</v>
      </c>
      <c r="D8" s="68" t="s">
        <v>10</v>
      </c>
      <c r="E8" s="67">
        <v>0</v>
      </c>
      <c r="F8" s="35"/>
      <c r="G8" s="35"/>
      <c r="H8" s="35">
        <v>10</v>
      </c>
      <c r="I8" s="124"/>
      <c r="J8" s="106">
        <f>SUM(E8:I8)</f>
        <v>10</v>
      </c>
    </row>
    <row r="9" spans="1:10" ht="15.75" thickBot="1">
      <c r="A9" s="46">
        <v>7</v>
      </c>
      <c r="B9" s="15" t="s">
        <v>159</v>
      </c>
      <c r="C9" s="15">
        <v>1998</v>
      </c>
      <c r="D9" s="15" t="s">
        <v>18</v>
      </c>
      <c r="E9" s="15"/>
      <c r="F9" s="15"/>
      <c r="G9" s="15"/>
      <c r="H9" s="15"/>
      <c r="I9" s="125">
        <v>7</v>
      </c>
      <c r="J9" s="106">
        <f>SUM(E9:I9)</f>
        <v>7</v>
      </c>
    </row>
    <row r="10" spans="1:10" ht="16.5" thickBot="1">
      <c r="A10" s="46">
        <v>8</v>
      </c>
      <c r="B10" s="105" t="s">
        <v>101</v>
      </c>
      <c r="C10" s="93">
        <v>2002</v>
      </c>
      <c r="D10" s="105" t="s">
        <v>9</v>
      </c>
      <c r="E10" s="67">
        <v>2</v>
      </c>
      <c r="F10" s="35">
        <v>0</v>
      </c>
      <c r="G10" s="35">
        <v>1</v>
      </c>
      <c r="H10" s="35">
        <v>1</v>
      </c>
      <c r="I10" s="124">
        <v>2</v>
      </c>
      <c r="J10" s="106">
        <f>SUM(E10:I10)</f>
        <v>6</v>
      </c>
    </row>
    <row r="11" spans="1:10" ht="15.75" thickBot="1">
      <c r="A11" s="46">
        <v>9</v>
      </c>
      <c r="B11" s="105" t="s">
        <v>100</v>
      </c>
      <c r="C11" s="37">
        <v>2001</v>
      </c>
      <c r="D11" s="105" t="s">
        <v>9</v>
      </c>
      <c r="E11" s="68">
        <v>3</v>
      </c>
      <c r="F11" s="15">
        <v>1</v>
      </c>
      <c r="G11" s="15">
        <v>0</v>
      </c>
      <c r="H11" s="15">
        <v>2</v>
      </c>
      <c r="I11" s="125"/>
      <c r="J11" s="106">
        <f>SUM(E11:I11)</f>
        <v>6</v>
      </c>
    </row>
    <row r="12" spans="1:10" ht="16.5" thickBot="1">
      <c r="A12" s="46">
        <v>10</v>
      </c>
      <c r="B12" s="105" t="s">
        <v>102</v>
      </c>
      <c r="C12" s="93">
        <v>1999</v>
      </c>
      <c r="D12" s="105" t="s">
        <v>9</v>
      </c>
      <c r="E12" s="67">
        <v>1</v>
      </c>
      <c r="F12" s="35">
        <v>2</v>
      </c>
      <c r="G12" s="35">
        <v>2</v>
      </c>
      <c r="H12" s="35">
        <v>0</v>
      </c>
      <c r="I12" s="124"/>
      <c r="J12" s="106">
        <f>SUM(E12:I12)</f>
        <v>5</v>
      </c>
    </row>
    <row r="13" spans="1:10" ht="16.5" thickBot="1">
      <c r="A13" s="46">
        <v>11</v>
      </c>
      <c r="B13" s="69" t="s">
        <v>136</v>
      </c>
      <c r="C13" s="93">
        <v>2002</v>
      </c>
      <c r="D13" s="68" t="s">
        <v>12</v>
      </c>
      <c r="E13" s="79"/>
      <c r="F13" s="35"/>
      <c r="G13" s="35">
        <v>5</v>
      </c>
      <c r="H13" s="35"/>
      <c r="I13" s="124"/>
      <c r="J13" s="106">
        <f>SUM(E13:I13)</f>
        <v>5</v>
      </c>
    </row>
    <row r="14" spans="1:10" ht="16.5" thickBot="1">
      <c r="A14" s="46">
        <v>12</v>
      </c>
      <c r="B14" s="105" t="s">
        <v>103</v>
      </c>
      <c r="C14" s="93">
        <v>2002</v>
      </c>
      <c r="D14" s="105" t="s">
        <v>9</v>
      </c>
      <c r="E14" s="67">
        <v>0</v>
      </c>
      <c r="F14" s="35">
        <v>0</v>
      </c>
      <c r="G14" s="35">
        <v>0</v>
      </c>
      <c r="H14" s="35">
        <v>0</v>
      </c>
      <c r="I14" s="124">
        <v>1</v>
      </c>
      <c r="J14" s="106">
        <f>SUM(E14:I14)</f>
        <v>1</v>
      </c>
    </row>
    <row r="15" spans="1:10">
      <c r="A15" s="46">
        <v>13</v>
      </c>
      <c r="B15" s="15"/>
      <c r="C15" s="15"/>
      <c r="D15" s="15"/>
      <c r="E15" s="15"/>
      <c r="F15" s="15"/>
      <c r="G15" s="15"/>
      <c r="H15" s="15"/>
      <c r="I15" s="125"/>
      <c r="J15" s="106">
        <f t="shared" ref="J3:J15" si="0">SUM(E15:I15)</f>
        <v>0</v>
      </c>
    </row>
    <row r="16" spans="1:10">
      <c r="A16" s="3"/>
      <c r="B16" s="4"/>
      <c r="C16" s="4"/>
      <c r="D16" s="4"/>
    </row>
    <row r="17" spans="1:5" ht="15.75" thickBot="1">
      <c r="A17" s="1"/>
      <c r="B17" s="1"/>
      <c r="C17" s="1"/>
      <c r="D17" s="1"/>
      <c r="E17" s="1"/>
    </row>
    <row r="18" spans="1:5">
      <c r="A18" s="5" t="s">
        <v>12</v>
      </c>
      <c r="B18" s="6">
        <f>SUMIFS(J3:J15,D3:D15,"Ski Lokomotíva Bratislava")</f>
        <v>5</v>
      </c>
      <c r="C18" s="1"/>
      <c r="D18" s="1"/>
    </row>
    <row r="19" spans="1:5">
      <c r="A19" s="2" t="s">
        <v>8</v>
      </c>
      <c r="B19" s="7">
        <f>SUMIFS(J3:J15,D3:D15,"LOPE Partizánske")</f>
        <v>10</v>
      </c>
    </row>
    <row r="20" spans="1:5">
      <c r="A20" s="2" t="s">
        <v>10</v>
      </c>
      <c r="B20" s="7">
        <f>SUMIFS(J3:J15,D3:D15,"Ski Klub Kremnica")</f>
        <v>10</v>
      </c>
    </row>
    <row r="21" spans="1:5">
      <c r="A21" s="2" t="s">
        <v>9</v>
      </c>
      <c r="B21" s="7">
        <f>SUMIFS(J3:J15,D3:D15,"SKI TEAM N.Baňa - Drozdovo")</f>
        <v>98</v>
      </c>
    </row>
    <row r="22" spans="1:5">
      <c r="A22" s="2" t="s">
        <v>18</v>
      </c>
      <c r="B22" s="7">
        <f>SUMIFS(J3:J15,D3:D15,"LK Jasenská dolina")</f>
        <v>17</v>
      </c>
    </row>
  </sheetData>
  <autoFilter ref="A2:J2">
    <sortState ref="A3:J15">
      <sortCondition descending="1" ref="J2"/>
    </sortState>
  </autoFilter>
  <sortState ref="B3:J14">
    <sortCondition descending="1" ref="J3:J14"/>
  </sortState>
  <mergeCells count="1">
    <mergeCell ref="A1:J1"/>
  </mergeCells>
  <dataValidations count="1">
    <dataValidation type="list" allowBlank="1" showInputMessage="1" showErrorMessage="1" sqref="D3:D15">
      <formula1>Kluby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FF"/>
  </sheetPr>
  <dimension ref="A1:J23"/>
  <sheetViews>
    <sheetView workbookViewId="0">
      <pane ySplit="2" topLeftCell="A3" activePane="bottomLeft" state="frozen"/>
      <selection pane="bottomLeft" activeCell="L9" sqref="L9"/>
    </sheetView>
  </sheetViews>
  <sheetFormatPr defaultRowHeight="18"/>
  <cols>
    <col min="1" max="1" width="10.140625" customWidth="1"/>
    <col min="2" max="2" width="20.85546875" style="24" customWidth="1"/>
    <col min="3" max="3" width="6" style="24" customWidth="1"/>
    <col min="4" max="4" width="26" customWidth="1"/>
    <col min="5" max="6" width="3.28515625" customWidth="1"/>
    <col min="7" max="7" width="3.140625" customWidth="1"/>
    <col min="8" max="9" width="2.85546875" customWidth="1"/>
    <col min="10" max="10" width="3.710937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29" t="s">
        <v>0</v>
      </c>
      <c r="B2" s="29" t="s">
        <v>2</v>
      </c>
      <c r="C2" s="29" t="s">
        <v>13</v>
      </c>
      <c r="D2" s="29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/>
      <c r="J2" s="12" t="s">
        <v>146</v>
      </c>
    </row>
    <row r="3" spans="1:10" ht="16.5" thickBot="1">
      <c r="A3" s="47">
        <v>1</v>
      </c>
      <c r="B3" s="105" t="s">
        <v>139</v>
      </c>
      <c r="C3" s="93">
        <v>2000</v>
      </c>
      <c r="D3" s="105" t="s">
        <v>9</v>
      </c>
      <c r="E3" s="67">
        <v>10</v>
      </c>
      <c r="F3" s="117">
        <v>5</v>
      </c>
      <c r="G3" s="117">
        <v>5</v>
      </c>
      <c r="H3" s="117">
        <v>1</v>
      </c>
      <c r="I3" s="131">
        <v>10</v>
      </c>
      <c r="J3" s="106">
        <f t="shared" ref="J3:J16" si="0">SUM(E3:I3)</f>
        <v>31</v>
      </c>
    </row>
    <row r="4" spans="1:10" ht="16.5" thickBot="1">
      <c r="A4" s="47">
        <v>2</v>
      </c>
      <c r="B4" s="105" t="s">
        <v>140</v>
      </c>
      <c r="C4" s="93">
        <v>2002</v>
      </c>
      <c r="D4" s="105" t="s">
        <v>9</v>
      </c>
      <c r="E4" s="67">
        <v>5</v>
      </c>
      <c r="F4" s="82">
        <v>7</v>
      </c>
      <c r="G4" s="82">
        <v>7</v>
      </c>
      <c r="H4" s="82">
        <v>5</v>
      </c>
      <c r="I4" s="132">
        <v>5</v>
      </c>
      <c r="J4" s="106">
        <f t="shared" si="0"/>
        <v>29</v>
      </c>
    </row>
    <row r="5" spans="1:10" ht="16.5" thickBot="1">
      <c r="A5" s="47">
        <v>3</v>
      </c>
      <c r="B5" s="105" t="s">
        <v>141</v>
      </c>
      <c r="C5" s="93">
        <v>2002</v>
      </c>
      <c r="D5" s="105" t="s">
        <v>18</v>
      </c>
      <c r="E5" s="67">
        <v>3</v>
      </c>
      <c r="F5" s="82">
        <v>10</v>
      </c>
      <c r="G5" s="82"/>
      <c r="H5" s="82">
        <v>7</v>
      </c>
      <c r="I5" s="132">
        <v>7</v>
      </c>
      <c r="J5" s="106">
        <f t="shared" si="0"/>
        <v>27</v>
      </c>
    </row>
    <row r="6" spans="1:10" ht="16.5" thickBot="1">
      <c r="A6" s="46">
        <v>4</v>
      </c>
      <c r="B6" s="69" t="s">
        <v>135</v>
      </c>
      <c r="C6" s="93">
        <v>1998</v>
      </c>
      <c r="D6" s="71" t="s">
        <v>12</v>
      </c>
      <c r="E6" s="82"/>
      <c r="F6" s="82"/>
      <c r="G6" s="82">
        <v>10</v>
      </c>
      <c r="H6" s="82">
        <v>10</v>
      </c>
      <c r="I6" s="132"/>
      <c r="J6" s="106">
        <f t="shared" si="0"/>
        <v>20</v>
      </c>
    </row>
    <row r="7" spans="1:10" ht="16.5" thickBot="1">
      <c r="A7" s="46">
        <v>5</v>
      </c>
      <c r="B7" s="105" t="s">
        <v>143</v>
      </c>
      <c r="C7" s="93">
        <v>1999</v>
      </c>
      <c r="D7" s="105" t="s">
        <v>9</v>
      </c>
      <c r="E7" s="67">
        <v>2</v>
      </c>
      <c r="F7" s="82">
        <v>1</v>
      </c>
      <c r="G7" s="82">
        <v>3</v>
      </c>
      <c r="H7" s="82">
        <v>0</v>
      </c>
      <c r="I7" s="132">
        <v>0</v>
      </c>
      <c r="J7" s="106">
        <f t="shared" si="0"/>
        <v>6</v>
      </c>
    </row>
    <row r="8" spans="1:10" ht="16.5" thickBot="1">
      <c r="A8" s="46">
        <v>6</v>
      </c>
      <c r="B8" s="15" t="s">
        <v>119</v>
      </c>
      <c r="C8" s="72">
        <v>2001</v>
      </c>
      <c r="D8" s="15" t="s">
        <v>10</v>
      </c>
      <c r="E8" s="82"/>
      <c r="F8" s="82">
        <v>3</v>
      </c>
      <c r="G8" s="82"/>
      <c r="H8" s="82">
        <v>3</v>
      </c>
      <c r="I8" s="132">
        <v>5</v>
      </c>
      <c r="J8" s="106">
        <f t="shared" si="0"/>
        <v>11</v>
      </c>
    </row>
    <row r="9" spans="1:10" ht="16.5" thickBot="1">
      <c r="A9" s="46">
        <v>7</v>
      </c>
      <c r="B9" s="105" t="s">
        <v>142</v>
      </c>
      <c r="C9" s="93">
        <v>2001</v>
      </c>
      <c r="D9" s="105" t="s">
        <v>9</v>
      </c>
      <c r="E9" s="67">
        <v>7</v>
      </c>
      <c r="F9" s="82">
        <v>0</v>
      </c>
      <c r="G9" s="82"/>
      <c r="H9" s="82">
        <v>2</v>
      </c>
      <c r="I9" s="132"/>
      <c r="J9" s="106">
        <f t="shared" si="0"/>
        <v>9</v>
      </c>
    </row>
    <row r="10" spans="1:10" ht="16.5" thickBot="1">
      <c r="A10" s="46">
        <v>8</v>
      </c>
      <c r="B10" s="105" t="s">
        <v>144</v>
      </c>
      <c r="C10" s="93">
        <v>2002</v>
      </c>
      <c r="D10" s="105" t="s">
        <v>8</v>
      </c>
      <c r="E10" s="67">
        <v>1</v>
      </c>
      <c r="F10" s="82">
        <v>2</v>
      </c>
      <c r="G10" s="82">
        <v>2</v>
      </c>
      <c r="H10" s="82"/>
      <c r="I10" s="132">
        <v>1</v>
      </c>
      <c r="J10" s="106">
        <f t="shared" si="0"/>
        <v>6</v>
      </c>
    </row>
    <row r="11" spans="1:10" ht="15.75" thickBot="1">
      <c r="A11" s="46">
        <v>9</v>
      </c>
      <c r="B11" s="15" t="s">
        <v>160</v>
      </c>
      <c r="C11" s="48">
        <v>1998</v>
      </c>
      <c r="D11" s="76" t="s">
        <v>18</v>
      </c>
      <c r="E11" s="82"/>
      <c r="F11" s="82"/>
      <c r="G11" s="82"/>
      <c r="H11" s="82"/>
      <c r="I11" s="132">
        <v>2</v>
      </c>
      <c r="J11" s="106">
        <f t="shared" si="0"/>
        <v>2</v>
      </c>
    </row>
    <row r="12" spans="1:10" ht="15.75">
      <c r="A12" s="46">
        <v>10</v>
      </c>
      <c r="B12" s="137" t="s">
        <v>145</v>
      </c>
      <c r="C12" s="93">
        <v>2000</v>
      </c>
      <c r="D12" s="105" t="s">
        <v>9</v>
      </c>
      <c r="E12" s="82">
        <v>0</v>
      </c>
      <c r="F12" s="82">
        <v>0</v>
      </c>
      <c r="G12" s="82"/>
      <c r="H12" s="82"/>
      <c r="I12" s="132"/>
      <c r="J12" s="106">
        <f t="shared" si="0"/>
        <v>0</v>
      </c>
    </row>
    <row r="13" spans="1:10" ht="15.75">
      <c r="A13" s="14" t="s">
        <v>1</v>
      </c>
      <c r="B13" s="105"/>
      <c r="C13" s="93"/>
      <c r="D13" s="105"/>
      <c r="E13" s="67"/>
      <c r="F13" s="82"/>
      <c r="G13" s="82"/>
      <c r="H13" s="82"/>
      <c r="I13" s="132"/>
      <c r="J13" s="107">
        <f t="shared" si="0"/>
        <v>0</v>
      </c>
    </row>
    <row r="14" spans="1:10">
      <c r="A14" s="14" t="s">
        <v>1</v>
      </c>
      <c r="B14" s="28"/>
      <c r="C14" s="21"/>
      <c r="D14" s="15"/>
      <c r="E14" s="82"/>
      <c r="F14" s="82"/>
      <c r="G14" s="82"/>
      <c r="H14" s="82"/>
      <c r="I14" s="132"/>
      <c r="J14" s="107">
        <f t="shared" si="0"/>
        <v>0</v>
      </c>
    </row>
    <row r="15" spans="1:10">
      <c r="A15" s="14" t="s">
        <v>1</v>
      </c>
      <c r="B15" s="28"/>
      <c r="C15" s="21"/>
      <c r="D15" s="15"/>
      <c r="E15" s="82"/>
      <c r="F15" s="82"/>
      <c r="G15" s="82"/>
      <c r="H15" s="82"/>
      <c r="I15" s="132"/>
      <c r="J15" s="107">
        <f t="shared" si="0"/>
        <v>0</v>
      </c>
    </row>
    <row r="16" spans="1:10">
      <c r="A16" s="14" t="s">
        <v>1</v>
      </c>
      <c r="B16" s="28"/>
      <c r="C16" s="21"/>
      <c r="D16" s="15"/>
      <c r="E16" s="82"/>
      <c r="F16" s="82"/>
      <c r="G16" s="82"/>
      <c r="H16" s="82"/>
      <c r="I16" s="132"/>
      <c r="J16" s="107">
        <f t="shared" si="0"/>
        <v>0</v>
      </c>
    </row>
    <row r="17" spans="1:5">
      <c r="A17" s="3"/>
      <c r="B17" s="22"/>
      <c r="C17" s="22"/>
      <c r="D17" s="4"/>
    </row>
    <row r="18" spans="1:5" ht="18.75" thickBot="1">
      <c r="A18" s="1"/>
      <c r="B18" s="23"/>
      <c r="C18" s="23"/>
      <c r="D18" s="1"/>
      <c r="E18" s="1"/>
    </row>
    <row r="19" spans="1:5">
      <c r="A19" s="5" t="s">
        <v>12</v>
      </c>
      <c r="B19" s="33">
        <f>SUMIFS(J3:J16,D3:D16,"Ski Lokomotíva Bratislava")</f>
        <v>20</v>
      </c>
      <c r="C19" s="30"/>
      <c r="D19" s="1"/>
      <c r="E19" s="1"/>
    </row>
    <row r="20" spans="1:5">
      <c r="A20" s="2" t="s">
        <v>8</v>
      </c>
      <c r="B20" s="34">
        <f>SUMIFS(J3:J16,D3:D16,"LOPE Partizánske")</f>
        <v>6</v>
      </c>
      <c r="C20" s="30"/>
      <c r="D20" s="1"/>
    </row>
    <row r="21" spans="1:5">
      <c r="A21" s="2" t="s">
        <v>10</v>
      </c>
      <c r="B21" s="34">
        <f>SUMIFS(J3:J16,D3:D16,"Ski Klub Kremnica")</f>
        <v>11</v>
      </c>
      <c r="C21" s="30"/>
      <c r="D21" s="1"/>
    </row>
    <row r="22" spans="1:5">
      <c r="A22" s="2" t="s">
        <v>9</v>
      </c>
      <c r="B22" s="34">
        <f>SUMIFS(J3:J16,D3:D16,"SKI TEAM N.Baňa - Drozdovo")</f>
        <v>75</v>
      </c>
      <c r="C22" s="30"/>
      <c r="D22" s="1"/>
    </row>
    <row r="23" spans="1:5">
      <c r="A23" s="2" t="s">
        <v>18</v>
      </c>
      <c r="B23" s="34">
        <f>SUMIFS(J3:J16,D3:D16,"LK Jasenská dolina")</f>
        <v>29</v>
      </c>
      <c r="C23" s="30"/>
      <c r="D23" s="1"/>
    </row>
  </sheetData>
  <autoFilter ref="A2:J2">
    <sortState ref="A3:J16">
      <sortCondition descending="1" ref="J2"/>
    </sortState>
  </autoFilter>
  <sortState ref="B3:J11">
    <sortCondition descending="1" ref="J3:J11"/>
  </sortState>
  <mergeCells count="1">
    <mergeCell ref="A1:J1"/>
  </mergeCells>
  <dataValidations count="1">
    <dataValidation type="list" allowBlank="1" showInputMessage="1" showErrorMessage="1" sqref="D3:D16">
      <formula1>Kluby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M13"/>
  <sheetViews>
    <sheetView tabSelected="1" topLeftCell="A4" zoomScaleNormal="100" zoomScaleSheetLayoutView="130" workbookViewId="0">
      <selection activeCell="C6" sqref="C6"/>
    </sheetView>
  </sheetViews>
  <sheetFormatPr defaultRowHeight="15"/>
  <cols>
    <col min="1" max="1" width="14.140625" customWidth="1"/>
    <col min="2" max="2" width="26.42578125" customWidth="1"/>
    <col min="3" max="3" width="10.85546875" customWidth="1"/>
    <col min="4" max="4" width="5.7109375" customWidth="1"/>
    <col min="5" max="5" width="3.28515625" customWidth="1"/>
    <col min="6" max="6" width="64.7109375" customWidth="1"/>
    <col min="7" max="7" width="8.5703125" customWidth="1"/>
  </cols>
  <sheetData>
    <row r="1" spans="1:13" ht="88.5" customHeight="1">
      <c r="A1" s="139"/>
      <c r="B1" s="139"/>
      <c r="C1" s="139"/>
      <c r="D1" s="139"/>
      <c r="E1" s="139"/>
      <c r="F1" s="139"/>
      <c r="G1" s="139"/>
    </row>
    <row r="2" spans="1:13">
      <c r="A2" s="138"/>
      <c r="B2" s="138"/>
      <c r="C2" s="138"/>
      <c r="D2" s="138"/>
      <c r="E2" s="138"/>
      <c r="F2" s="138"/>
      <c r="G2" s="138"/>
    </row>
    <row r="3" spans="1:13" ht="82.5" customHeight="1">
      <c r="A3" s="140"/>
      <c r="B3" s="140"/>
      <c r="C3" s="140"/>
      <c r="D3" s="140"/>
      <c r="E3" s="140"/>
      <c r="F3" s="140"/>
      <c r="G3" s="140"/>
    </row>
    <row r="4" spans="1:13" ht="82.5" customHeight="1" thickBot="1">
      <c r="A4" s="9"/>
      <c r="B4" s="9"/>
      <c r="C4" s="9"/>
      <c r="D4" s="9"/>
      <c r="E4" s="83"/>
      <c r="F4" s="84" t="s">
        <v>23</v>
      </c>
      <c r="G4" s="9"/>
    </row>
    <row r="5" spans="1:13" ht="20.25" thickTop="1" thickBot="1">
      <c r="A5" s="41">
        <v>1</v>
      </c>
      <c r="B5" s="42" t="s">
        <v>10</v>
      </c>
      <c r="C5" s="43">
        <f>SUM('SB CHLAPCI'!B35+'SB DIEVČATÁ'!B32+'MP CHLAPCI'!B34+'MP DIEVČATÁ'!B34+'SP CHLAPCI'!B29+'SP DIEVČATÁ'!B28+'MŽ CHLAPCI'!B18+'MŽ DIEVČATÁ'!B19+'SŽ CHLAPCI'!B20+'SŽ DIEVČATÁ'!B21)</f>
        <v>471</v>
      </c>
      <c r="D5" s="1"/>
      <c r="E5" s="1"/>
      <c r="F5" s="89" t="s">
        <v>20</v>
      </c>
      <c r="G5" s="86"/>
      <c r="H5" s="85"/>
      <c r="I5" s="57"/>
      <c r="J5" s="57"/>
      <c r="K5" s="57"/>
      <c r="L5" s="57"/>
      <c r="M5" s="57"/>
    </row>
    <row r="6" spans="1:13" ht="20.25" thickTop="1" thickBot="1">
      <c r="A6" s="41">
        <v>2</v>
      </c>
      <c r="B6" s="42" t="s">
        <v>9</v>
      </c>
      <c r="C6" s="43">
        <f>SUM('SB CHLAPCI'!B36+'SB DIEVČATÁ'!B33+'MP CHLAPCI'!B35+'MP DIEVČATÁ'!B35+'SP CHLAPCI'!B30+'SP DIEVČATÁ'!B29+'MŽ CHLAPCI'!B19+'MŽ DIEVČATÁ'!B20+'SŽ CHLAPCI'!B21+'SŽ DIEVČATÁ'!B22)</f>
        <v>275</v>
      </c>
      <c r="D6" s="1"/>
      <c r="E6" s="1"/>
      <c r="F6" s="90" t="s">
        <v>21</v>
      </c>
      <c r="G6" s="87"/>
      <c r="H6" s="88"/>
    </row>
    <row r="7" spans="1:13" ht="20.25" thickTop="1" thickBot="1">
      <c r="A7" s="41">
        <v>3</v>
      </c>
      <c r="B7" s="42" t="s">
        <v>8</v>
      </c>
      <c r="C7" s="43">
        <f>SUM('SB CHLAPCI'!B34+'SB DIEVČATÁ'!B31+'MP CHLAPCI'!B33+'MP DIEVČATÁ'!B33+'SP CHLAPCI'!B28+'SP DIEVČATÁ'!B27+'MŽ CHLAPCI'!B17+'MŽ DIEVČATÁ'!B18+'SŽ CHLAPCI'!B19+'SŽ DIEVČATÁ'!B20)</f>
        <v>247</v>
      </c>
      <c r="D7" s="1"/>
      <c r="E7" s="1"/>
      <c r="F7" s="90" t="s">
        <v>19</v>
      </c>
      <c r="G7" s="87"/>
      <c r="H7" s="88"/>
    </row>
    <row r="8" spans="1:13" ht="20.25" thickTop="1" thickBot="1">
      <c r="A8" s="44">
        <v>4</v>
      </c>
      <c r="B8" s="42" t="s">
        <v>18</v>
      </c>
      <c r="C8" s="43">
        <f>SUM('SB CHLAPCI'!B37+'SB DIEVČATÁ'!B34+'MP CHLAPCI'!B36+'MP DIEVČATÁ'!B36+'SP CHLAPCI'!B31+'SP DIEVČATÁ'!B30+'MŽ CHLAPCI'!B20+'MŽ DIEVČATÁ'!B21+'SŽ CHLAPCI'!B22+'SŽ DIEVČATÁ'!B23)</f>
        <v>230</v>
      </c>
      <c r="D8" s="1"/>
      <c r="E8" s="1"/>
      <c r="F8" s="90" t="s">
        <v>22</v>
      </c>
      <c r="G8" s="87"/>
      <c r="H8" s="88"/>
    </row>
    <row r="9" spans="1:13" ht="20.25" thickTop="1" thickBot="1">
      <c r="A9" s="44">
        <v>5</v>
      </c>
      <c r="B9" s="42" t="s">
        <v>12</v>
      </c>
      <c r="C9" s="43">
        <f>SUM('SB CHLAPCI'!B33)+'SB DIEVČATÁ'!B30+'MP CHLAPCI'!B32+'MP DIEVČATÁ'!B32+'SP CHLAPCI'!B27+'SP DIEVČATÁ'!B26+'MŽ CHLAPCI'!B16+'MŽ DIEVČATÁ'!B17+'SŽ CHLAPCI'!B18+'SŽ DIEVČATÁ'!B19</f>
        <v>133</v>
      </c>
      <c r="D9" s="1"/>
      <c r="E9" s="1"/>
      <c r="F9" s="90" t="s">
        <v>24</v>
      </c>
      <c r="G9" s="87"/>
      <c r="H9" s="88"/>
    </row>
    <row r="10" spans="1:13" ht="15.75" thickTop="1">
      <c r="A10" s="1"/>
      <c r="B10" s="1"/>
      <c r="C10" s="1"/>
      <c r="D10" s="1"/>
      <c r="E10" s="1"/>
      <c r="F10" s="1"/>
      <c r="G10" s="1"/>
    </row>
    <row r="11" spans="1:13">
      <c r="A11" s="1"/>
      <c r="B11" s="1"/>
      <c r="C11" s="1"/>
      <c r="D11" s="1"/>
      <c r="E11" s="1"/>
      <c r="F11" s="1"/>
      <c r="G11" s="1"/>
    </row>
    <row r="12" spans="1:13">
      <c r="A12" s="1"/>
      <c r="B12" s="1"/>
      <c r="C12" s="1"/>
      <c r="D12" s="1"/>
      <c r="E12" s="1"/>
      <c r="F12" s="1"/>
      <c r="G12" s="1"/>
    </row>
    <row r="13" spans="1:13" ht="92.25" customHeight="1">
      <c r="A13" s="1"/>
      <c r="B13" s="1"/>
      <c r="C13" s="1"/>
      <c r="D13" s="1"/>
      <c r="E13" s="1"/>
      <c r="F13" s="1"/>
      <c r="G13" s="1"/>
    </row>
  </sheetData>
  <sortState ref="B5:C9">
    <sortCondition descending="1" ref="C5:C9"/>
  </sortState>
  <mergeCells count="3">
    <mergeCell ref="A2:G2"/>
    <mergeCell ref="A1:G1"/>
    <mergeCell ref="A3:G3"/>
  </mergeCells>
  <pageMargins left="0.31496062992125984" right="0.53364583333333337" top="0.34062500000000001" bottom="0.74803149606299213" header="0.31496062992125984" footer="0.31496062992125984"/>
  <pageSetup paperSize="9" scale="105" orientation="landscape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J38"/>
  <sheetViews>
    <sheetView zoomScaleNormal="100" zoomScaleSheetLayoutView="100" workbookViewId="0">
      <pane ySplit="2" topLeftCell="A3" activePane="bottomLeft" state="frozen"/>
      <selection pane="bottomLeft" activeCell="N10" sqref="N10"/>
    </sheetView>
  </sheetViews>
  <sheetFormatPr defaultRowHeight="15"/>
  <cols>
    <col min="1" max="1" width="10.28515625" customWidth="1"/>
    <col min="2" max="2" width="15.85546875" style="57" customWidth="1"/>
    <col min="3" max="3" width="7.42578125" style="61" customWidth="1"/>
    <col min="4" max="4" width="23.85546875" customWidth="1"/>
    <col min="5" max="9" width="2.7109375" customWidth="1"/>
    <col min="10" max="10" width="3.85546875" style="61" customWidth="1"/>
  </cols>
  <sheetData>
    <row r="1" spans="1:10" ht="57" customHeight="1" thickBot="1">
      <c r="A1" s="141"/>
      <c r="B1" s="142"/>
      <c r="C1" s="142"/>
      <c r="D1" s="142"/>
      <c r="E1" s="142"/>
      <c r="F1" s="142"/>
      <c r="G1" s="142"/>
      <c r="H1" s="142"/>
      <c r="I1" s="142"/>
      <c r="J1" s="143"/>
    </row>
    <row r="2" spans="1:10" ht="15.75" thickBot="1">
      <c r="A2" s="50" t="s">
        <v>16</v>
      </c>
      <c r="B2" s="53" t="s">
        <v>2</v>
      </c>
      <c r="C2" s="25" t="s">
        <v>13</v>
      </c>
      <c r="D2" s="51" t="s">
        <v>3</v>
      </c>
      <c r="E2" s="52" t="s">
        <v>4</v>
      </c>
      <c r="F2" s="52" t="s">
        <v>5</v>
      </c>
      <c r="G2" s="52" t="s">
        <v>6</v>
      </c>
      <c r="H2" s="52" t="s">
        <v>26</v>
      </c>
      <c r="I2" s="52" t="s">
        <v>27</v>
      </c>
      <c r="J2" s="20" t="s">
        <v>146</v>
      </c>
    </row>
    <row r="3" spans="1:10">
      <c r="A3" s="45">
        <v>1</v>
      </c>
      <c r="B3" s="105" t="s">
        <v>41</v>
      </c>
      <c r="C3" s="102">
        <v>2009</v>
      </c>
      <c r="D3" s="105" t="s">
        <v>18</v>
      </c>
      <c r="E3" s="67">
        <v>7</v>
      </c>
      <c r="F3" s="118">
        <v>10</v>
      </c>
      <c r="G3" s="119">
        <v>10</v>
      </c>
      <c r="H3" s="119">
        <v>10</v>
      </c>
      <c r="I3" s="119">
        <v>5</v>
      </c>
      <c r="J3" s="106">
        <f>SUM(E3:I3)</f>
        <v>42</v>
      </c>
    </row>
    <row r="4" spans="1:10">
      <c r="A4" s="46">
        <v>2</v>
      </c>
      <c r="B4" s="105" t="s">
        <v>40</v>
      </c>
      <c r="C4" s="102">
        <v>2010</v>
      </c>
      <c r="D4" s="105" t="s">
        <v>8</v>
      </c>
      <c r="E4" s="68">
        <v>10</v>
      </c>
      <c r="F4" s="15">
        <v>3</v>
      </c>
      <c r="G4" s="15">
        <v>7</v>
      </c>
      <c r="H4" s="15">
        <v>7</v>
      </c>
      <c r="I4" s="15">
        <v>7</v>
      </c>
      <c r="J4" s="107">
        <f>SUM(E4:I4)</f>
        <v>34</v>
      </c>
    </row>
    <row r="5" spans="1:10">
      <c r="A5" s="46">
        <v>3</v>
      </c>
      <c r="B5" s="105" t="s">
        <v>42</v>
      </c>
      <c r="C5" s="102">
        <v>2009</v>
      </c>
      <c r="D5" s="105" t="s">
        <v>10</v>
      </c>
      <c r="E5" s="68">
        <v>5</v>
      </c>
      <c r="F5" s="15">
        <v>7</v>
      </c>
      <c r="G5" s="15">
        <v>3</v>
      </c>
      <c r="H5" s="15">
        <v>0</v>
      </c>
      <c r="I5" s="15">
        <v>10</v>
      </c>
      <c r="J5" s="107">
        <f>SUM(E5:I5)</f>
        <v>25</v>
      </c>
    </row>
    <row r="6" spans="1:10">
      <c r="A6" s="46">
        <v>4</v>
      </c>
      <c r="B6" s="105" t="s">
        <v>43</v>
      </c>
      <c r="C6" s="102">
        <v>2010</v>
      </c>
      <c r="D6" s="105" t="s">
        <v>8</v>
      </c>
      <c r="E6" s="67">
        <v>3</v>
      </c>
      <c r="F6" s="80">
        <v>5</v>
      </c>
      <c r="G6" s="48"/>
      <c r="H6" s="48">
        <v>5</v>
      </c>
      <c r="I6" s="48">
        <v>2</v>
      </c>
      <c r="J6" s="107">
        <f>SUM(E6:I6)</f>
        <v>15</v>
      </c>
    </row>
    <row r="7" spans="1:10">
      <c r="A7" s="46">
        <v>5</v>
      </c>
      <c r="B7" s="105" t="s">
        <v>44</v>
      </c>
      <c r="C7" s="102">
        <v>2010</v>
      </c>
      <c r="D7" s="105" t="s">
        <v>10</v>
      </c>
      <c r="E7" s="108">
        <v>2</v>
      </c>
      <c r="F7" s="80">
        <v>2</v>
      </c>
      <c r="G7" s="48"/>
      <c r="H7" s="48"/>
      <c r="I7" s="48">
        <v>3</v>
      </c>
      <c r="J7" s="107">
        <f>SUM(E7:I7)</f>
        <v>7</v>
      </c>
    </row>
    <row r="8" spans="1:10">
      <c r="A8" s="46">
        <v>6</v>
      </c>
      <c r="B8" s="120" t="s">
        <v>122</v>
      </c>
      <c r="C8" s="102">
        <v>2009</v>
      </c>
      <c r="D8" s="67" t="s">
        <v>12</v>
      </c>
      <c r="E8" s="80"/>
      <c r="F8" s="80"/>
      <c r="G8" s="48">
        <v>5</v>
      </c>
      <c r="H8" s="48"/>
      <c r="I8" s="48"/>
      <c r="J8" s="107">
        <f>SUM(E8:I8)</f>
        <v>5</v>
      </c>
    </row>
    <row r="9" spans="1:10">
      <c r="A9" s="46">
        <v>7</v>
      </c>
      <c r="B9" s="105" t="s">
        <v>105</v>
      </c>
      <c r="C9" s="102">
        <v>2009</v>
      </c>
      <c r="D9" s="68" t="s">
        <v>8</v>
      </c>
      <c r="E9" s="80"/>
      <c r="F9" s="80">
        <v>1</v>
      </c>
      <c r="G9" s="48"/>
      <c r="H9" s="48">
        <v>3</v>
      </c>
      <c r="I9" s="48"/>
      <c r="J9" s="107">
        <f>SUM(E9:I9)</f>
        <v>4</v>
      </c>
    </row>
    <row r="10" spans="1:10">
      <c r="A10" s="46">
        <v>8</v>
      </c>
      <c r="B10" s="120" t="s">
        <v>123</v>
      </c>
      <c r="C10" s="102">
        <v>2009</v>
      </c>
      <c r="D10" s="68" t="s">
        <v>12</v>
      </c>
      <c r="E10" s="15"/>
      <c r="F10" s="15"/>
      <c r="G10" s="15">
        <v>2</v>
      </c>
      <c r="H10" s="15"/>
      <c r="I10" s="15"/>
      <c r="J10" s="107">
        <f>SUM(E10:I10)</f>
        <v>2</v>
      </c>
    </row>
    <row r="11" spans="1:10">
      <c r="A11" s="46">
        <v>9</v>
      </c>
      <c r="B11" s="122" t="s">
        <v>150</v>
      </c>
      <c r="C11" s="102">
        <v>2013</v>
      </c>
      <c r="D11" s="67" t="s">
        <v>10</v>
      </c>
      <c r="E11" s="79"/>
      <c r="F11" s="80"/>
      <c r="G11" s="48"/>
      <c r="H11" s="48">
        <v>2</v>
      </c>
      <c r="I11" s="48"/>
      <c r="J11" s="107">
        <f>SUM(E11:I11)</f>
        <v>2</v>
      </c>
    </row>
    <row r="12" spans="1:10">
      <c r="A12" s="46">
        <v>10</v>
      </c>
      <c r="B12" s="105" t="s">
        <v>46</v>
      </c>
      <c r="C12" s="102">
        <v>2009</v>
      </c>
      <c r="D12" s="67" t="s">
        <v>18</v>
      </c>
      <c r="E12" s="79">
        <v>0</v>
      </c>
      <c r="F12" s="80">
        <v>0</v>
      </c>
      <c r="G12" s="48"/>
      <c r="H12" s="48"/>
      <c r="I12" s="48">
        <v>1</v>
      </c>
      <c r="J12" s="107">
        <f>SUM(E12:I12)</f>
        <v>1</v>
      </c>
    </row>
    <row r="13" spans="1:10">
      <c r="A13" s="46">
        <v>11</v>
      </c>
      <c r="B13" s="105" t="s">
        <v>147</v>
      </c>
      <c r="C13" s="103">
        <v>2010</v>
      </c>
      <c r="D13" s="105" t="s">
        <v>9</v>
      </c>
      <c r="E13" s="67">
        <v>1</v>
      </c>
      <c r="F13" s="80"/>
      <c r="G13" s="48"/>
      <c r="H13" s="48"/>
      <c r="I13" s="48"/>
      <c r="J13" s="107">
        <f>SUM(E13:I13)</f>
        <v>1</v>
      </c>
    </row>
    <row r="14" spans="1:10">
      <c r="A14" s="46">
        <v>13</v>
      </c>
      <c r="B14" s="122" t="s">
        <v>151</v>
      </c>
      <c r="C14" s="102">
        <v>2013</v>
      </c>
      <c r="D14" s="67" t="s">
        <v>10</v>
      </c>
      <c r="E14" s="80"/>
      <c r="F14" s="80"/>
      <c r="G14" s="48"/>
      <c r="H14" s="48">
        <v>1</v>
      </c>
      <c r="I14" s="48"/>
      <c r="J14" s="63">
        <f>SUM(E14:I14)</f>
        <v>1</v>
      </c>
    </row>
    <row r="15" spans="1:10">
      <c r="A15" s="46">
        <v>12</v>
      </c>
      <c r="B15" s="105" t="s">
        <v>45</v>
      </c>
      <c r="C15" s="102">
        <v>2011</v>
      </c>
      <c r="D15" s="105" t="s">
        <v>9</v>
      </c>
      <c r="E15" s="48">
        <v>0</v>
      </c>
      <c r="F15" s="48"/>
      <c r="G15" s="48"/>
      <c r="H15" s="48"/>
      <c r="I15" s="48"/>
      <c r="J15" s="107">
        <f>SUM(E15:I15)</f>
        <v>0</v>
      </c>
    </row>
    <row r="16" spans="1:10">
      <c r="A16" s="46">
        <v>14</v>
      </c>
      <c r="B16" s="81" t="s">
        <v>17</v>
      </c>
      <c r="C16" s="102">
        <v>2010</v>
      </c>
      <c r="D16" s="67" t="s">
        <v>12</v>
      </c>
      <c r="E16" s="80"/>
      <c r="F16" s="80"/>
      <c r="G16" s="48"/>
      <c r="H16" s="48"/>
      <c r="I16" s="48"/>
      <c r="J16" s="107">
        <f>SUM(E16:I16)</f>
        <v>0</v>
      </c>
    </row>
    <row r="17" spans="1:10">
      <c r="A17" s="46">
        <v>15</v>
      </c>
      <c r="B17" s="120" t="s">
        <v>124</v>
      </c>
      <c r="C17" s="102">
        <v>2009</v>
      </c>
      <c r="D17" s="68" t="s">
        <v>12</v>
      </c>
      <c r="E17" s="15"/>
      <c r="F17" s="15"/>
      <c r="G17" s="15"/>
      <c r="H17" s="15"/>
      <c r="I17" s="15"/>
      <c r="J17" s="107">
        <f>SUM(E17:I17)</f>
        <v>0</v>
      </c>
    </row>
    <row r="18" spans="1:10">
      <c r="A18" s="46">
        <v>16</v>
      </c>
      <c r="B18" s="81"/>
      <c r="C18" s="102"/>
      <c r="D18" s="68"/>
      <c r="E18" s="80"/>
      <c r="F18" s="80"/>
      <c r="G18" s="48"/>
      <c r="H18" s="48"/>
      <c r="I18" s="48"/>
      <c r="J18" s="63">
        <f t="shared" ref="J3:J27" si="0">SUM(E18:I18)</f>
        <v>0</v>
      </c>
    </row>
    <row r="19" spans="1:10">
      <c r="A19" s="46">
        <v>17</v>
      </c>
      <c r="B19" s="81"/>
      <c r="C19" s="102"/>
      <c r="D19" s="67"/>
      <c r="E19" s="80"/>
      <c r="F19" s="80"/>
      <c r="G19" s="48"/>
      <c r="H19" s="48"/>
      <c r="I19" s="48"/>
      <c r="J19" s="63">
        <f t="shared" si="0"/>
        <v>0</v>
      </c>
    </row>
    <row r="20" spans="1:10">
      <c r="A20" s="46">
        <v>18</v>
      </c>
      <c r="B20" s="81"/>
      <c r="C20" s="102"/>
      <c r="D20" s="68"/>
      <c r="E20" s="80"/>
      <c r="F20" s="80"/>
      <c r="G20" s="48"/>
      <c r="H20" s="48"/>
      <c r="I20" s="48"/>
      <c r="J20" s="63">
        <f t="shared" si="0"/>
        <v>0</v>
      </c>
    </row>
    <row r="21" spans="1:10">
      <c r="A21" s="46">
        <v>19</v>
      </c>
      <c r="B21" s="81"/>
      <c r="C21" s="102"/>
      <c r="D21" s="68"/>
      <c r="E21" s="35"/>
      <c r="F21" s="15"/>
      <c r="G21" s="15"/>
      <c r="H21" s="15"/>
      <c r="I21" s="15"/>
      <c r="J21" s="63">
        <f t="shared" si="0"/>
        <v>0</v>
      </c>
    </row>
    <row r="22" spans="1:10">
      <c r="A22" s="46">
        <v>20</v>
      </c>
      <c r="B22" s="54"/>
      <c r="C22" s="103"/>
      <c r="D22" s="15"/>
      <c r="E22" s="15"/>
      <c r="F22" s="15"/>
      <c r="G22" s="15"/>
      <c r="H22" s="15"/>
      <c r="I22" s="15"/>
      <c r="J22" s="63">
        <f t="shared" si="0"/>
        <v>0</v>
      </c>
    </row>
    <row r="23" spans="1:10">
      <c r="A23" s="46">
        <v>21</v>
      </c>
      <c r="B23" s="54"/>
      <c r="C23" s="103"/>
      <c r="D23" s="15"/>
      <c r="E23" s="15"/>
      <c r="F23" s="15"/>
      <c r="G23" s="15"/>
      <c r="H23" s="15"/>
      <c r="I23" s="15"/>
      <c r="J23" s="63">
        <f t="shared" si="0"/>
        <v>0</v>
      </c>
    </row>
    <row r="24" spans="1:10">
      <c r="A24" s="46">
        <v>22</v>
      </c>
      <c r="B24" s="81"/>
      <c r="C24" s="91"/>
      <c r="D24" s="68"/>
      <c r="E24" s="80"/>
      <c r="F24" s="80"/>
      <c r="G24" s="48"/>
      <c r="H24" s="48"/>
      <c r="I24" s="48"/>
      <c r="J24" s="63">
        <f t="shared" si="0"/>
        <v>0</v>
      </c>
    </row>
    <row r="25" spans="1:10">
      <c r="A25" s="46">
        <v>23</v>
      </c>
      <c r="B25" s="81"/>
      <c r="C25" s="91"/>
      <c r="D25" s="67"/>
      <c r="E25" s="80"/>
      <c r="F25" s="80"/>
      <c r="G25" s="48"/>
      <c r="H25" s="48"/>
      <c r="I25" s="48"/>
      <c r="J25" s="63">
        <f t="shared" si="0"/>
        <v>0</v>
      </c>
    </row>
    <row r="26" spans="1:10">
      <c r="A26" s="39">
        <v>24</v>
      </c>
      <c r="B26" s="81"/>
      <c r="C26" s="91"/>
      <c r="D26" s="67"/>
      <c r="E26" s="35"/>
      <c r="F26" s="15"/>
      <c r="G26" s="15"/>
      <c r="H26" s="15"/>
      <c r="I26" s="15"/>
      <c r="J26" s="63">
        <f t="shared" si="0"/>
        <v>0</v>
      </c>
    </row>
    <row r="27" spans="1:10">
      <c r="A27" s="39">
        <v>25</v>
      </c>
      <c r="B27" s="81"/>
      <c r="C27" s="91"/>
      <c r="D27" s="68"/>
      <c r="E27" s="35"/>
      <c r="F27" s="15"/>
      <c r="G27" s="15"/>
      <c r="H27" s="15"/>
      <c r="I27" s="15"/>
      <c r="J27" s="63">
        <f t="shared" si="0"/>
        <v>0</v>
      </c>
    </row>
    <row r="28" spans="1:10">
      <c r="A28" s="39">
        <v>26</v>
      </c>
      <c r="B28" s="54"/>
      <c r="C28" s="37"/>
      <c r="D28" s="15"/>
      <c r="E28" s="15"/>
      <c r="F28" s="15"/>
      <c r="G28" s="15"/>
      <c r="H28" s="15"/>
      <c r="I28" s="15"/>
      <c r="J28" s="63"/>
    </row>
    <row r="29" spans="1:10">
      <c r="A29" s="14"/>
      <c r="B29" s="54"/>
      <c r="C29" s="37"/>
      <c r="D29" s="15"/>
      <c r="E29" s="15"/>
      <c r="F29" s="15"/>
      <c r="G29" s="15"/>
      <c r="H29" s="15"/>
      <c r="I29" s="15"/>
      <c r="J29" s="63"/>
    </row>
    <row r="30" spans="1:10" ht="15.75" thickBot="1">
      <c r="A30" s="16"/>
      <c r="B30" s="55"/>
      <c r="C30" s="60"/>
      <c r="D30" s="17"/>
      <c r="E30" s="17"/>
      <c r="F30" s="17"/>
      <c r="G30" s="17"/>
      <c r="H30" s="17"/>
      <c r="I30" s="17"/>
      <c r="J30" s="64"/>
    </row>
    <row r="31" spans="1:10">
      <c r="A31" s="3"/>
      <c r="B31" s="56"/>
      <c r="C31" s="49"/>
      <c r="D31" s="4"/>
    </row>
    <row r="32" spans="1:10" ht="15.75" thickBot="1">
      <c r="D32" s="4"/>
    </row>
    <row r="33" spans="1:10">
      <c r="A33" s="31" t="s">
        <v>12</v>
      </c>
      <c r="B33" s="58">
        <f>SUMIFS(J3:J30,D3:D30,"Ski Lokomotíva Bratislava")</f>
        <v>7</v>
      </c>
      <c r="C33" s="49"/>
      <c r="G33" s="1"/>
      <c r="H33" s="1"/>
      <c r="I33" s="1"/>
    </row>
    <row r="34" spans="1:10">
      <c r="A34" s="32" t="s">
        <v>8</v>
      </c>
      <c r="B34" s="59">
        <f>SUMIFS(J3:J30,D3:D30,"LOPE Partizánske")</f>
        <v>53</v>
      </c>
      <c r="C34" s="49"/>
      <c r="G34" s="1"/>
      <c r="H34" s="1"/>
      <c r="I34" s="1"/>
    </row>
    <row r="35" spans="1:10">
      <c r="A35" s="32" t="s">
        <v>10</v>
      </c>
      <c r="B35" s="59">
        <f>SUMIFS(J3:J30,D3:D30,"Ski Klub Kremnica")</f>
        <v>35</v>
      </c>
      <c r="G35" s="1"/>
      <c r="H35" s="1"/>
      <c r="I35" s="10"/>
    </row>
    <row r="36" spans="1:10">
      <c r="A36" s="32" t="s">
        <v>9</v>
      </c>
      <c r="B36" s="59">
        <f>SUMIFS(J3:J30,D3:D30,"SKI TEAM N.Baňa - Drozdovo")</f>
        <v>1</v>
      </c>
      <c r="G36" s="1"/>
      <c r="H36" s="1"/>
      <c r="I36" s="1"/>
    </row>
    <row r="37" spans="1:10">
      <c r="A37" s="32" t="s">
        <v>18</v>
      </c>
      <c r="B37" s="59">
        <f>SUMIFS(J3:J30,D3:D30,"LK Jasenská dolina")</f>
        <v>43</v>
      </c>
      <c r="G37" s="1"/>
      <c r="H37" s="1"/>
      <c r="I37" s="1"/>
    </row>
    <row r="38" spans="1:10">
      <c r="I38" s="1"/>
      <c r="J38" s="65"/>
    </row>
  </sheetData>
  <autoFilter ref="A2:J27">
    <sortState ref="A3:J28">
      <sortCondition descending="1" ref="J2:J27"/>
    </sortState>
  </autoFilter>
  <sortState ref="B3:J17">
    <sortCondition descending="1" ref="J3:J17"/>
  </sortState>
  <mergeCells count="1">
    <mergeCell ref="A1:J1"/>
  </mergeCells>
  <dataValidations count="1">
    <dataValidation type="list" allowBlank="1" showInputMessage="1" showErrorMessage="1" sqref="D3:D30">
      <formula1>Kluby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FF"/>
  </sheetPr>
  <dimension ref="A1:J34"/>
  <sheetViews>
    <sheetView zoomScale="110" zoomScaleNormal="110" workbookViewId="0">
      <pane ySplit="2" topLeftCell="A3" activePane="bottomLeft" state="frozen"/>
      <selection pane="bottomLeft" activeCell="O11" sqref="O11"/>
    </sheetView>
  </sheetViews>
  <sheetFormatPr defaultRowHeight="15"/>
  <cols>
    <col min="1" max="1" width="8.7109375" customWidth="1"/>
    <col min="2" max="2" width="19.28515625" customWidth="1"/>
    <col min="3" max="3" width="7.42578125" customWidth="1"/>
    <col min="4" max="4" width="22.7109375" customWidth="1"/>
    <col min="5" max="5" width="2.7109375" style="61" customWidth="1"/>
    <col min="6" max="9" width="2.7109375" customWidth="1"/>
    <col min="10" max="10" width="5.710937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1" t="s">
        <v>15</v>
      </c>
      <c r="B2" s="26" t="s">
        <v>2</v>
      </c>
      <c r="C2" s="26" t="s">
        <v>13</v>
      </c>
      <c r="D2" s="26" t="s">
        <v>3</v>
      </c>
      <c r="E2" s="12" t="s">
        <v>4</v>
      </c>
      <c r="F2" s="12" t="s">
        <v>5</v>
      </c>
      <c r="G2" s="12" t="s">
        <v>6</v>
      </c>
      <c r="H2" s="12"/>
      <c r="I2" s="12" t="s">
        <v>7</v>
      </c>
      <c r="J2" s="12" t="s">
        <v>146</v>
      </c>
    </row>
    <row r="3" spans="1:10" ht="15.75">
      <c r="A3" s="38">
        <v>1</v>
      </c>
      <c r="B3" s="105" t="s">
        <v>31</v>
      </c>
      <c r="C3" s="93">
        <v>2009</v>
      </c>
      <c r="D3" t="s">
        <v>10</v>
      </c>
      <c r="E3" s="112">
        <v>3</v>
      </c>
      <c r="F3" s="73">
        <v>10</v>
      </c>
      <c r="G3" s="73">
        <v>10</v>
      </c>
      <c r="H3" s="73">
        <v>10</v>
      </c>
      <c r="I3" s="73">
        <v>7</v>
      </c>
      <c r="J3" s="109">
        <f>SUM(E3:I3)</f>
        <v>40</v>
      </c>
    </row>
    <row r="4" spans="1:10" ht="15.75">
      <c r="A4" s="39">
        <v>2</v>
      </c>
      <c r="B4" s="105" t="s">
        <v>29</v>
      </c>
      <c r="C4" s="93">
        <v>2009</v>
      </c>
      <c r="D4" t="s">
        <v>10</v>
      </c>
      <c r="E4" s="91">
        <v>7</v>
      </c>
      <c r="F4" s="36">
        <v>7</v>
      </c>
      <c r="G4" s="36">
        <v>1</v>
      </c>
      <c r="H4" s="36">
        <v>7</v>
      </c>
      <c r="I4" s="36">
        <v>10</v>
      </c>
      <c r="J4" s="110">
        <f>SUM(E4:I4)</f>
        <v>32</v>
      </c>
    </row>
    <row r="5" spans="1:10" ht="15.75">
      <c r="A5" s="39">
        <v>3</v>
      </c>
      <c r="B5" s="105" t="s">
        <v>28</v>
      </c>
      <c r="C5" s="93">
        <v>2009</v>
      </c>
      <c r="D5" s="105" t="s">
        <v>9</v>
      </c>
      <c r="E5" s="91">
        <v>10</v>
      </c>
      <c r="F5" s="36">
        <v>5</v>
      </c>
      <c r="G5" s="36">
        <v>5</v>
      </c>
      <c r="H5" s="36">
        <v>0</v>
      </c>
      <c r="I5" s="36"/>
      <c r="J5" s="110">
        <f>SUM(E5:I5)</f>
        <v>20</v>
      </c>
    </row>
    <row r="6" spans="1:10" ht="15.75">
      <c r="A6" s="39">
        <v>4</v>
      </c>
      <c r="B6" s="105" t="s">
        <v>33</v>
      </c>
      <c r="C6" s="93">
        <v>2009</v>
      </c>
      <c r="D6" s="105" t="s">
        <v>18</v>
      </c>
      <c r="E6" s="112">
        <v>1</v>
      </c>
      <c r="F6" s="36">
        <v>3</v>
      </c>
      <c r="G6" s="36">
        <v>7</v>
      </c>
      <c r="H6" s="36">
        <v>0</v>
      </c>
      <c r="I6" s="36">
        <v>3</v>
      </c>
      <c r="J6" s="110">
        <f>SUM(E6:I6)</f>
        <v>14</v>
      </c>
    </row>
    <row r="7" spans="1:10" ht="15.75">
      <c r="A7" s="39">
        <v>5</v>
      </c>
      <c r="B7" s="105" t="s">
        <v>32</v>
      </c>
      <c r="C7" s="93">
        <v>2010</v>
      </c>
      <c r="D7" s="105" t="s">
        <v>8</v>
      </c>
      <c r="E7" s="112">
        <v>2</v>
      </c>
      <c r="F7" s="36">
        <v>2</v>
      </c>
      <c r="G7" s="36">
        <v>3</v>
      </c>
      <c r="H7" s="36">
        <v>5</v>
      </c>
      <c r="I7" s="36">
        <v>2</v>
      </c>
      <c r="J7" s="110">
        <f>SUM(E7:I7)</f>
        <v>14</v>
      </c>
    </row>
    <row r="8" spans="1:10" ht="15.75">
      <c r="A8" s="39">
        <v>6</v>
      </c>
      <c r="B8" s="105" t="s">
        <v>30</v>
      </c>
      <c r="C8" s="93">
        <v>2009</v>
      </c>
      <c r="D8" s="105" t="s">
        <v>18</v>
      </c>
      <c r="E8" s="111">
        <v>5</v>
      </c>
      <c r="F8" s="68"/>
      <c r="G8" s="68"/>
      <c r="H8" s="68"/>
      <c r="I8" s="68">
        <v>5</v>
      </c>
      <c r="J8" s="107">
        <f>SUM(E8:I8)</f>
        <v>10</v>
      </c>
    </row>
    <row r="9" spans="1:10" ht="15.75">
      <c r="A9" s="39">
        <v>7</v>
      </c>
      <c r="B9" s="105" t="s">
        <v>34</v>
      </c>
      <c r="C9" s="93">
        <v>2009</v>
      </c>
      <c r="D9" s="105" t="s">
        <v>9</v>
      </c>
      <c r="E9" s="112">
        <v>0</v>
      </c>
      <c r="F9" s="36">
        <v>1</v>
      </c>
      <c r="G9" s="36"/>
      <c r="H9" s="36">
        <v>3</v>
      </c>
      <c r="I9" s="36"/>
      <c r="J9" s="110">
        <f>SUM(E9:I9)</f>
        <v>4</v>
      </c>
    </row>
    <row r="10" spans="1:10" ht="15.75">
      <c r="A10" s="39">
        <v>8</v>
      </c>
      <c r="B10" s="121" t="s">
        <v>148</v>
      </c>
      <c r="C10" s="93">
        <v>2010</v>
      </c>
      <c r="D10" s="77" t="s">
        <v>8</v>
      </c>
      <c r="E10" s="112"/>
      <c r="F10" s="36"/>
      <c r="G10" s="36"/>
      <c r="H10" s="36">
        <v>2</v>
      </c>
      <c r="I10" s="36">
        <v>1</v>
      </c>
      <c r="J10" s="110">
        <f>SUM(E10:I10)</f>
        <v>3</v>
      </c>
    </row>
    <row r="11" spans="1:10" ht="15.75">
      <c r="A11" s="39">
        <v>9</v>
      </c>
      <c r="B11" s="69" t="s">
        <v>121</v>
      </c>
      <c r="C11" s="93">
        <v>2009</v>
      </c>
      <c r="D11" s="78" t="s">
        <v>12</v>
      </c>
      <c r="E11" s="112"/>
      <c r="F11" s="36"/>
      <c r="G11" s="36">
        <v>2</v>
      </c>
      <c r="H11" s="36"/>
      <c r="I11" s="36"/>
      <c r="J11" s="110">
        <f>SUM(E11:I11)</f>
        <v>2</v>
      </c>
    </row>
    <row r="12" spans="1:10" ht="15.75">
      <c r="A12" s="39">
        <v>10</v>
      </c>
      <c r="B12" s="121" t="s">
        <v>149</v>
      </c>
      <c r="C12" s="37">
        <v>2009</v>
      </c>
      <c r="D12" s="78" t="s">
        <v>10</v>
      </c>
      <c r="E12" s="37"/>
      <c r="F12" s="15"/>
      <c r="G12" s="15"/>
      <c r="H12" s="15">
        <v>1</v>
      </c>
      <c r="I12" s="15"/>
      <c r="J12" s="107">
        <f>SUM(E12:I12)</f>
        <v>1</v>
      </c>
    </row>
    <row r="13" spans="1:10" ht="15.75">
      <c r="A13" s="39">
        <v>11</v>
      </c>
      <c r="B13" s="105" t="s">
        <v>35</v>
      </c>
      <c r="C13" s="93">
        <v>2009</v>
      </c>
      <c r="D13" s="105" t="s">
        <v>9</v>
      </c>
      <c r="E13" s="112">
        <v>0</v>
      </c>
      <c r="F13" s="36"/>
      <c r="G13" s="36"/>
      <c r="H13" s="36"/>
      <c r="I13" s="36"/>
      <c r="J13" s="110">
        <f>SUM(E13:I13)</f>
        <v>0</v>
      </c>
    </row>
    <row r="14" spans="1:10">
      <c r="A14" s="39">
        <v>12</v>
      </c>
      <c r="B14" s="105" t="s">
        <v>36</v>
      </c>
      <c r="C14" s="37">
        <v>2009</v>
      </c>
      <c r="D14" s="105" t="s">
        <v>8</v>
      </c>
      <c r="E14" s="112">
        <v>0</v>
      </c>
      <c r="F14" s="36"/>
      <c r="G14" s="36"/>
      <c r="H14" s="36"/>
      <c r="I14" s="36"/>
      <c r="J14" s="110">
        <f>SUM(E14:I14)</f>
        <v>0</v>
      </c>
    </row>
    <row r="15" spans="1:10" ht="15.75">
      <c r="A15" s="39">
        <v>13</v>
      </c>
      <c r="B15" s="105" t="s">
        <v>37</v>
      </c>
      <c r="C15" s="93">
        <v>2012</v>
      </c>
      <c r="D15" s="105" t="s">
        <v>8</v>
      </c>
      <c r="E15" s="112">
        <v>0</v>
      </c>
      <c r="F15" s="36"/>
      <c r="G15" s="36"/>
      <c r="H15" s="36"/>
      <c r="I15" s="36"/>
      <c r="J15" s="110">
        <f>SUM(E15:I15)</f>
        <v>0</v>
      </c>
    </row>
    <row r="16" spans="1:10" ht="15.75">
      <c r="A16" s="39">
        <v>14</v>
      </c>
      <c r="B16" s="105" t="s">
        <v>38</v>
      </c>
      <c r="C16" s="93">
        <v>2011</v>
      </c>
      <c r="D16" s="105" t="s">
        <v>9</v>
      </c>
      <c r="E16" s="91">
        <v>0</v>
      </c>
      <c r="F16" s="36"/>
      <c r="G16" s="36"/>
      <c r="H16" s="36"/>
      <c r="I16" s="36"/>
      <c r="J16" s="110">
        <f>SUM(E16:I16)</f>
        <v>0</v>
      </c>
    </row>
    <row r="17" spans="1:10" ht="15.75">
      <c r="A17" s="39">
        <v>15</v>
      </c>
      <c r="B17" t="s">
        <v>25</v>
      </c>
      <c r="C17" s="93">
        <v>2010</v>
      </c>
      <c r="D17" s="105" t="s">
        <v>9</v>
      </c>
      <c r="E17" s="91">
        <v>0</v>
      </c>
      <c r="F17" s="36"/>
      <c r="G17" s="36"/>
      <c r="H17" s="36"/>
      <c r="I17" s="36"/>
      <c r="J17" s="110">
        <f>SUM(E17:I17)</f>
        <v>0</v>
      </c>
    </row>
    <row r="18" spans="1:10" ht="15.75">
      <c r="A18" s="39">
        <v>16</v>
      </c>
      <c r="B18" s="105" t="s">
        <v>39</v>
      </c>
      <c r="C18" s="93">
        <v>2011</v>
      </c>
      <c r="D18" s="105" t="s">
        <v>18</v>
      </c>
      <c r="E18" s="112">
        <v>0</v>
      </c>
      <c r="F18" s="36"/>
      <c r="G18" s="36"/>
      <c r="H18" s="36"/>
      <c r="I18" s="36"/>
      <c r="J18" s="110">
        <f>SUM(E18:I18)</f>
        <v>0</v>
      </c>
    </row>
    <row r="19" spans="1:10" ht="15.75">
      <c r="A19" s="39">
        <v>17</v>
      </c>
      <c r="B19" s="69"/>
      <c r="C19" s="93"/>
      <c r="D19" s="78"/>
      <c r="E19" s="112"/>
      <c r="F19" s="36"/>
      <c r="G19" s="36"/>
      <c r="H19" s="36"/>
      <c r="I19" s="36"/>
      <c r="J19" s="110">
        <f t="shared" ref="J3:J20" si="0">SUM(E19:I19)</f>
        <v>0</v>
      </c>
    </row>
    <row r="20" spans="1:10" ht="15.75">
      <c r="A20" s="39">
        <v>18</v>
      </c>
      <c r="B20" s="69"/>
      <c r="C20" s="93"/>
      <c r="D20" s="77"/>
      <c r="E20" s="112"/>
      <c r="F20" s="36"/>
      <c r="G20" s="36"/>
      <c r="H20" s="36"/>
      <c r="I20" s="36"/>
      <c r="J20" s="110">
        <f t="shared" si="0"/>
        <v>0</v>
      </c>
    </row>
    <row r="21" spans="1:10">
      <c r="A21" s="39"/>
      <c r="B21" s="15"/>
      <c r="C21" s="15"/>
      <c r="D21" s="15"/>
      <c r="E21" s="37"/>
      <c r="F21" s="15"/>
      <c r="G21" s="15"/>
      <c r="H21" s="15"/>
      <c r="I21" s="15"/>
      <c r="J21" s="63"/>
    </row>
    <row r="22" spans="1:10">
      <c r="A22" s="39"/>
      <c r="B22" s="15"/>
      <c r="C22" s="15"/>
      <c r="D22" s="15"/>
      <c r="E22" s="37"/>
      <c r="F22" s="15"/>
      <c r="G22" s="15"/>
      <c r="H22" s="15"/>
      <c r="I22" s="15"/>
      <c r="J22" s="63"/>
    </row>
    <row r="23" spans="1:10">
      <c r="A23" s="39"/>
      <c r="B23" s="15"/>
      <c r="C23" s="15"/>
      <c r="D23" s="15"/>
      <c r="E23" s="37"/>
      <c r="F23" s="15"/>
      <c r="G23" s="15"/>
      <c r="H23" s="15"/>
      <c r="I23" s="15"/>
      <c r="J23" s="63"/>
    </row>
    <row r="24" spans="1:10">
      <c r="A24" s="39"/>
      <c r="B24" s="15"/>
      <c r="C24" s="15"/>
      <c r="D24" s="15"/>
      <c r="E24" s="37"/>
      <c r="F24" s="15"/>
      <c r="G24" s="15"/>
      <c r="H24" s="15"/>
      <c r="I24" s="15"/>
      <c r="J24" s="63"/>
    </row>
    <row r="25" spans="1:10">
      <c r="A25" s="39"/>
      <c r="B25" s="15"/>
      <c r="C25" s="15"/>
      <c r="D25" s="15"/>
      <c r="E25" s="37"/>
      <c r="F25" s="15"/>
      <c r="G25" s="15"/>
      <c r="H25" s="15"/>
      <c r="I25" s="15"/>
      <c r="J25" s="63"/>
    </row>
    <row r="26" spans="1:10">
      <c r="A26" s="39"/>
      <c r="B26" s="15"/>
      <c r="C26" s="15"/>
      <c r="D26" s="15"/>
      <c r="E26" s="37"/>
      <c r="F26" s="15"/>
      <c r="G26" s="15"/>
      <c r="H26" s="15"/>
      <c r="I26" s="15"/>
      <c r="J26" s="63"/>
    </row>
    <row r="27" spans="1:10" ht="15.75" thickBot="1">
      <c r="A27" s="40"/>
      <c r="B27" s="17"/>
      <c r="C27" s="17"/>
      <c r="D27" s="17"/>
      <c r="E27" s="60"/>
      <c r="F27" s="17"/>
      <c r="G27" s="17"/>
      <c r="H27" s="17"/>
      <c r="I27" s="17"/>
      <c r="J27" s="64"/>
    </row>
    <row r="28" spans="1:10">
      <c r="A28" s="3"/>
      <c r="B28" s="4"/>
      <c r="C28" s="4"/>
      <c r="D28" s="4"/>
    </row>
    <row r="29" spans="1:10" ht="15.75" thickBot="1">
      <c r="A29" s="1"/>
      <c r="B29" s="1"/>
      <c r="C29" s="1"/>
      <c r="D29" s="1"/>
      <c r="E29" s="65"/>
    </row>
    <row r="30" spans="1:10">
      <c r="A30" s="5" t="s">
        <v>12</v>
      </c>
      <c r="B30" s="6">
        <f>SUMIFS(J3:J27,D3:D27,"Ski Lokomotíva Bratislava")</f>
        <v>2</v>
      </c>
      <c r="C30" s="8"/>
      <c r="D30" s="1"/>
      <c r="E30" s="65"/>
    </row>
    <row r="31" spans="1:10">
      <c r="A31" s="2" t="s">
        <v>8</v>
      </c>
      <c r="B31" s="7">
        <f>SUMIFS(J3:J27,D3:D27,"LOPE Partizánske")</f>
        <v>17</v>
      </c>
      <c r="C31" s="8"/>
      <c r="D31" s="1"/>
    </row>
    <row r="32" spans="1:10">
      <c r="A32" s="2" t="s">
        <v>10</v>
      </c>
      <c r="B32" s="7">
        <f>SUMIFS(J3:J27,D3:D27,"Ski Klub Kremnica")</f>
        <v>73</v>
      </c>
      <c r="C32" s="8"/>
      <c r="D32" s="1"/>
    </row>
    <row r="33" spans="1:4">
      <c r="A33" s="2" t="s">
        <v>9</v>
      </c>
      <c r="B33" s="7">
        <f>SUMIFS(J3:J27,D3:D27,"SKI TEAM N.Baňa - Drozdovo")</f>
        <v>24</v>
      </c>
      <c r="C33" s="8"/>
      <c r="D33" s="1"/>
    </row>
    <row r="34" spans="1:4">
      <c r="A34" s="2" t="s">
        <v>18</v>
      </c>
      <c r="B34" s="7">
        <f>SUMIFS(J3:J27,D3:D27,"LK Jasenská dolina")</f>
        <v>24</v>
      </c>
      <c r="C34" s="8"/>
      <c r="D34" s="1"/>
    </row>
  </sheetData>
  <autoFilter ref="A2:J20">
    <sortState ref="A3:J20">
      <sortCondition descending="1" ref="J2:J20"/>
    </sortState>
  </autoFilter>
  <sortState ref="B3:J18">
    <sortCondition descending="1" ref="J3:J18"/>
  </sortState>
  <mergeCells count="1">
    <mergeCell ref="A1:J1"/>
  </mergeCells>
  <dataValidations count="1">
    <dataValidation type="list" allowBlank="1" showInputMessage="1" showErrorMessage="1" sqref="D3:D27">
      <formula1>Kluby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00FF"/>
  </sheetPr>
  <dimension ref="A1:J37"/>
  <sheetViews>
    <sheetView workbookViewId="0">
      <pane ySplit="2" topLeftCell="A3" activePane="bottomLeft" state="frozen"/>
      <selection pane="bottomLeft" activeCell="A20" sqref="A20"/>
    </sheetView>
  </sheetViews>
  <sheetFormatPr defaultRowHeight="15"/>
  <cols>
    <col min="1" max="1" width="11.7109375" customWidth="1"/>
    <col min="2" max="2" width="16.140625" customWidth="1"/>
    <col min="3" max="3" width="7.140625" customWidth="1"/>
    <col min="4" max="4" width="23.28515625" customWidth="1"/>
    <col min="5" max="9" width="3.7109375" customWidth="1"/>
    <col min="10" max="10" width="6.710937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8" t="s">
        <v>16</v>
      </c>
      <c r="B2" s="25" t="s">
        <v>2</v>
      </c>
      <c r="C2" s="25" t="s">
        <v>13</v>
      </c>
      <c r="D2" s="25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/>
      <c r="J2" s="20" t="s">
        <v>146</v>
      </c>
    </row>
    <row r="3" spans="1:10" ht="16.5" thickBot="1">
      <c r="A3" s="45">
        <v>1</v>
      </c>
      <c r="B3" s="105" t="s">
        <v>52</v>
      </c>
      <c r="C3" s="93">
        <v>2008</v>
      </c>
      <c r="D3" s="105" t="s">
        <v>10</v>
      </c>
      <c r="E3" s="67">
        <v>3</v>
      </c>
      <c r="F3" s="134">
        <v>3</v>
      </c>
      <c r="G3" s="13">
        <v>10</v>
      </c>
      <c r="H3" s="13">
        <v>3</v>
      </c>
      <c r="I3" s="133">
        <v>7</v>
      </c>
      <c r="J3" s="106">
        <f t="shared" ref="J3:J22" si="0">SUM(E3:I3)</f>
        <v>26</v>
      </c>
    </row>
    <row r="4" spans="1:10" ht="16.5" thickBot="1">
      <c r="A4" s="46">
        <v>2</v>
      </c>
      <c r="B4" s="105" t="s">
        <v>54</v>
      </c>
      <c r="C4" s="93">
        <v>2007</v>
      </c>
      <c r="D4" s="105" t="s">
        <v>10</v>
      </c>
      <c r="E4" s="67">
        <v>1</v>
      </c>
      <c r="F4" s="82">
        <v>10</v>
      </c>
      <c r="G4" s="15">
        <v>7</v>
      </c>
      <c r="H4" s="15">
        <v>5</v>
      </c>
      <c r="I4" s="125"/>
      <c r="J4" s="106">
        <f t="shared" si="0"/>
        <v>23</v>
      </c>
    </row>
    <row r="5" spans="1:10" ht="16.5" thickBot="1">
      <c r="A5" s="46">
        <v>3</v>
      </c>
      <c r="B5" s="105" t="s">
        <v>50</v>
      </c>
      <c r="C5" s="93">
        <v>2007</v>
      </c>
      <c r="D5" s="105" t="s">
        <v>10</v>
      </c>
      <c r="E5" s="67">
        <v>7</v>
      </c>
      <c r="F5" s="68">
        <v>7</v>
      </c>
      <c r="G5" s="15"/>
      <c r="H5" s="15">
        <v>2</v>
      </c>
      <c r="I5" s="125">
        <v>5</v>
      </c>
      <c r="J5" s="106">
        <f t="shared" si="0"/>
        <v>21</v>
      </c>
    </row>
    <row r="6" spans="1:10" ht="16.5" thickBot="1">
      <c r="A6" s="46">
        <v>4</v>
      </c>
      <c r="B6" s="105" t="s">
        <v>49</v>
      </c>
      <c r="C6" s="98">
        <v>2007</v>
      </c>
      <c r="D6" s="105" t="s">
        <v>10</v>
      </c>
      <c r="E6" s="67">
        <v>10</v>
      </c>
      <c r="F6" s="68"/>
      <c r="G6" s="15"/>
      <c r="H6" s="15">
        <v>0</v>
      </c>
      <c r="I6" s="125">
        <v>10</v>
      </c>
      <c r="J6" s="106">
        <f t="shared" si="0"/>
        <v>20</v>
      </c>
    </row>
    <row r="7" spans="1:10" ht="16.5" thickBot="1">
      <c r="A7" s="46">
        <v>5</v>
      </c>
      <c r="B7" s="105" t="s">
        <v>51</v>
      </c>
      <c r="C7" s="93">
        <v>2007</v>
      </c>
      <c r="D7" s="105" t="s">
        <v>18</v>
      </c>
      <c r="E7" s="67">
        <v>5</v>
      </c>
      <c r="F7" s="82">
        <v>5</v>
      </c>
      <c r="G7" s="15">
        <v>5</v>
      </c>
      <c r="H7" s="15">
        <v>0</v>
      </c>
      <c r="I7" s="125">
        <v>3</v>
      </c>
      <c r="J7" s="106">
        <f t="shared" si="0"/>
        <v>18</v>
      </c>
    </row>
    <row r="8" spans="1:10" ht="16.5" thickBot="1">
      <c r="A8" s="46">
        <v>6</v>
      </c>
      <c r="B8" s="105" t="s">
        <v>58</v>
      </c>
      <c r="C8" s="93">
        <v>2008</v>
      </c>
      <c r="D8" s="105" t="s">
        <v>10</v>
      </c>
      <c r="E8" s="15">
        <v>0</v>
      </c>
      <c r="F8" s="15">
        <v>2</v>
      </c>
      <c r="G8" s="15">
        <v>1</v>
      </c>
      <c r="H8" s="15">
        <v>10</v>
      </c>
      <c r="I8" s="125"/>
      <c r="J8" s="106">
        <f t="shared" si="0"/>
        <v>13</v>
      </c>
    </row>
    <row r="9" spans="1:10" ht="16.5" thickBot="1">
      <c r="A9" s="46">
        <v>7</v>
      </c>
      <c r="B9" s="105" t="s">
        <v>56</v>
      </c>
      <c r="C9" s="93">
        <v>2008</v>
      </c>
      <c r="D9" s="105" t="s">
        <v>18</v>
      </c>
      <c r="E9" s="82">
        <v>0</v>
      </c>
      <c r="F9" s="82"/>
      <c r="G9" s="15"/>
      <c r="H9" s="15">
        <v>7</v>
      </c>
      <c r="I9" s="125"/>
      <c r="J9" s="106">
        <f t="shared" si="0"/>
        <v>7</v>
      </c>
    </row>
    <row r="10" spans="1:10" ht="16.5" thickBot="1">
      <c r="A10" s="46">
        <v>8</v>
      </c>
      <c r="B10" s="105" t="s">
        <v>53</v>
      </c>
      <c r="C10" s="93">
        <v>2008</v>
      </c>
      <c r="D10" s="105" t="s">
        <v>18</v>
      </c>
      <c r="E10" s="67">
        <v>2</v>
      </c>
      <c r="F10" s="82"/>
      <c r="G10" s="15">
        <v>2</v>
      </c>
      <c r="H10" s="15"/>
      <c r="I10" s="125">
        <v>1</v>
      </c>
      <c r="J10" s="106">
        <f t="shared" si="0"/>
        <v>5</v>
      </c>
    </row>
    <row r="11" spans="1:10" ht="15.75" thickBot="1">
      <c r="A11" s="46">
        <v>9</v>
      </c>
      <c r="B11" s="15" t="s">
        <v>127</v>
      </c>
      <c r="C11" s="37">
        <v>2008</v>
      </c>
      <c r="D11" s="105" t="s">
        <v>12</v>
      </c>
      <c r="E11" s="15"/>
      <c r="F11" s="15"/>
      <c r="G11" s="15">
        <v>3</v>
      </c>
      <c r="H11" s="15"/>
      <c r="I11" s="125"/>
      <c r="J11" s="106">
        <f t="shared" si="0"/>
        <v>3</v>
      </c>
    </row>
    <row r="12" spans="1:10" ht="16.5" thickBot="1">
      <c r="A12" s="46">
        <v>10</v>
      </c>
      <c r="B12" s="105" t="s">
        <v>106</v>
      </c>
      <c r="C12" s="93">
        <v>2007</v>
      </c>
      <c r="D12" s="105" t="s">
        <v>8</v>
      </c>
      <c r="E12" s="15">
        <v>0</v>
      </c>
      <c r="F12" s="15">
        <v>1</v>
      </c>
      <c r="G12" s="15"/>
      <c r="H12" s="15"/>
      <c r="I12" s="125">
        <v>2</v>
      </c>
      <c r="J12" s="106">
        <f t="shared" si="0"/>
        <v>3</v>
      </c>
    </row>
    <row r="13" spans="1:10" ht="15.75" thickBot="1">
      <c r="A13" s="46">
        <v>11</v>
      </c>
      <c r="B13" s="122" t="s">
        <v>152</v>
      </c>
      <c r="C13" s="15">
        <v>2008</v>
      </c>
      <c r="D13" s="15" t="s">
        <v>18</v>
      </c>
      <c r="E13" s="15"/>
      <c r="F13" s="15"/>
      <c r="G13" s="15"/>
      <c r="H13" s="15">
        <v>1</v>
      </c>
      <c r="I13" s="125"/>
      <c r="J13" s="106">
        <f t="shared" si="0"/>
        <v>1</v>
      </c>
    </row>
    <row r="14" spans="1:10" ht="16.5" thickBot="1">
      <c r="A14" s="46">
        <v>12</v>
      </c>
      <c r="B14" s="105" t="s">
        <v>55</v>
      </c>
      <c r="C14" s="72">
        <v>2008</v>
      </c>
      <c r="D14" s="105" t="s">
        <v>18</v>
      </c>
      <c r="E14" s="82">
        <v>0</v>
      </c>
      <c r="F14" s="82"/>
      <c r="G14" s="15"/>
      <c r="H14" s="15"/>
      <c r="I14" s="125"/>
      <c r="J14" s="106">
        <f t="shared" si="0"/>
        <v>0</v>
      </c>
    </row>
    <row r="15" spans="1:10" ht="16.5" thickBot="1">
      <c r="A15" s="46">
        <v>13</v>
      </c>
      <c r="B15" s="105" t="s">
        <v>57</v>
      </c>
      <c r="C15" s="93">
        <v>2007</v>
      </c>
      <c r="D15" s="105" t="s">
        <v>18</v>
      </c>
      <c r="E15" s="68">
        <v>0</v>
      </c>
      <c r="F15" s="68"/>
      <c r="G15" s="15"/>
      <c r="H15" s="15"/>
      <c r="I15" s="125"/>
      <c r="J15" s="106">
        <f t="shared" si="0"/>
        <v>0</v>
      </c>
    </row>
    <row r="16" spans="1:10" ht="16.5" thickBot="1">
      <c r="A16" s="46">
        <v>14</v>
      </c>
      <c r="B16" s="105" t="s">
        <v>59</v>
      </c>
      <c r="C16" s="93">
        <v>2008</v>
      </c>
      <c r="D16" s="105" t="s">
        <v>10</v>
      </c>
      <c r="E16" s="15">
        <v>0</v>
      </c>
      <c r="F16" s="15"/>
      <c r="G16" s="15"/>
      <c r="H16" s="15"/>
      <c r="I16" s="125"/>
      <c r="J16" s="106">
        <f t="shared" si="0"/>
        <v>0</v>
      </c>
    </row>
    <row r="17" spans="1:10" ht="16.5" thickBot="1">
      <c r="A17" s="46">
        <v>15</v>
      </c>
      <c r="B17" s="105" t="s">
        <v>60</v>
      </c>
      <c r="C17" s="93">
        <v>2007</v>
      </c>
      <c r="D17" s="105" t="s">
        <v>9</v>
      </c>
      <c r="E17" s="15">
        <v>0</v>
      </c>
      <c r="F17" s="15"/>
      <c r="G17" s="15"/>
      <c r="H17" s="15"/>
      <c r="I17" s="125"/>
      <c r="J17" s="106">
        <f t="shared" si="0"/>
        <v>0</v>
      </c>
    </row>
    <row r="18" spans="1:10" ht="16.5" thickBot="1">
      <c r="A18" s="46">
        <v>16</v>
      </c>
      <c r="B18" s="105" t="s">
        <v>61</v>
      </c>
      <c r="C18" s="93">
        <v>2008</v>
      </c>
      <c r="D18" s="105" t="s">
        <v>10</v>
      </c>
      <c r="E18" s="35">
        <v>0</v>
      </c>
      <c r="F18" s="35"/>
      <c r="G18" s="15"/>
      <c r="H18" s="15"/>
      <c r="I18" s="125"/>
      <c r="J18" s="106">
        <f t="shared" si="0"/>
        <v>0</v>
      </c>
    </row>
    <row r="19" spans="1:10" ht="16.5" thickBot="1">
      <c r="A19" s="46">
        <v>17</v>
      </c>
      <c r="B19" s="105" t="s">
        <v>62</v>
      </c>
      <c r="C19" s="93">
        <v>2008</v>
      </c>
      <c r="D19" s="105" t="s">
        <v>10</v>
      </c>
      <c r="E19" s="35">
        <v>0</v>
      </c>
      <c r="F19" s="35"/>
      <c r="G19" s="15"/>
      <c r="H19" s="15"/>
      <c r="I19" s="125"/>
      <c r="J19" s="106">
        <f t="shared" si="0"/>
        <v>0</v>
      </c>
    </row>
    <row r="20" spans="1:10" ht="16.5" thickBot="1">
      <c r="A20" s="46">
        <v>18</v>
      </c>
      <c r="B20" s="105" t="s">
        <v>63</v>
      </c>
      <c r="C20" s="93">
        <v>2008</v>
      </c>
      <c r="D20" s="105" t="s">
        <v>9</v>
      </c>
      <c r="E20" s="35">
        <v>0</v>
      </c>
      <c r="F20" s="35"/>
      <c r="G20" s="15"/>
      <c r="H20" s="15"/>
      <c r="I20" s="125"/>
      <c r="J20" s="106">
        <f t="shared" si="0"/>
        <v>0</v>
      </c>
    </row>
    <row r="21" spans="1:10" ht="16.5" thickBot="1">
      <c r="A21" s="46">
        <v>19</v>
      </c>
      <c r="B21" s="105" t="s">
        <v>64</v>
      </c>
      <c r="C21" s="72">
        <v>2008</v>
      </c>
      <c r="D21" s="105" t="s">
        <v>18</v>
      </c>
      <c r="E21" s="15">
        <v>0</v>
      </c>
      <c r="F21" s="15"/>
      <c r="G21" s="15"/>
      <c r="H21" s="15"/>
      <c r="I21" s="125"/>
      <c r="J21" s="106">
        <f t="shared" si="0"/>
        <v>0</v>
      </c>
    </row>
    <row r="22" spans="1:10" ht="15.75">
      <c r="A22" s="46">
        <v>20</v>
      </c>
      <c r="B22" t="s">
        <v>65</v>
      </c>
      <c r="C22" s="93">
        <v>2008</v>
      </c>
      <c r="D22" s="105" t="s">
        <v>9</v>
      </c>
      <c r="E22" s="15">
        <v>0</v>
      </c>
      <c r="F22" s="15"/>
      <c r="G22" s="15"/>
      <c r="H22" s="15"/>
      <c r="I22" s="125"/>
      <c r="J22" s="106">
        <f t="shared" si="0"/>
        <v>0</v>
      </c>
    </row>
    <row r="23" spans="1:10" ht="15.75">
      <c r="A23" s="46">
        <v>21</v>
      </c>
      <c r="B23" s="105" t="s">
        <v>47</v>
      </c>
      <c r="C23" s="93">
        <v>2007</v>
      </c>
      <c r="D23" s="105" t="s">
        <v>8</v>
      </c>
      <c r="E23" s="15">
        <v>0</v>
      </c>
      <c r="F23" s="15"/>
      <c r="G23" s="15"/>
      <c r="H23" s="15"/>
      <c r="I23" s="125"/>
      <c r="J23" s="107">
        <f t="shared" ref="J23:J29" si="1">SUM(E23:H23)</f>
        <v>0</v>
      </c>
    </row>
    <row r="24" spans="1:10" ht="15.75">
      <c r="A24" s="46">
        <v>22</v>
      </c>
      <c r="B24" t="s">
        <v>48</v>
      </c>
      <c r="C24" s="93">
        <v>2008</v>
      </c>
      <c r="D24" s="105" t="s">
        <v>9</v>
      </c>
      <c r="E24" s="15">
        <v>0</v>
      </c>
      <c r="F24" s="15"/>
      <c r="G24" s="15"/>
      <c r="H24" s="15"/>
      <c r="I24" s="125"/>
      <c r="J24" s="107">
        <f t="shared" si="1"/>
        <v>0</v>
      </c>
    </row>
    <row r="25" spans="1:10">
      <c r="A25" s="14" t="s">
        <v>1</v>
      </c>
      <c r="B25" s="15"/>
      <c r="C25" s="15"/>
      <c r="D25" s="15"/>
      <c r="E25" s="15"/>
      <c r="F25" s="15"/>
      <c r="G25" s="15"/>
      <c r="H25" s="15"/>
      <c r="I25" s="125"/>
      <c r="J25" s="107">
        <f t="shared" si="1"/>
        <v>0</v>
      </c>
    </row>
    <row r="26" spans="1:10">
      <c r="A26" s="14" t="s">
        <v>1</v>
      </c>
      <c r="B26" s="15"/>
      <c r="C26" s="15"/>
      <c r="D26" s="15"/>
      <c r="E26" s="15"/>
      <c r="F26" s="15"/>
      <c r="G26" s="15"/>
      <c r="H26" s="15"/>
      <c r="I26" s="125"/>
      <c r="J26" s="107">
        <f t="shared" si="1"/>
        <v>0</v>
      </c>
    </row>
    <row r="27" spans="1:10">
      <c r="A27" s="14" t="s">
        <v>1</v>
      </c>
      <c r="B27" s="15"/>
      <c r="C27" s="15"/>
      <c r="D27" s="15"/>
      <c r="E27" s="15"/>
      <c r="F27" s="15"/>
      <c r="G27" s="15"/>
      <c r="H27" s="15"/>
      <c r="I27" s="125"/>
      <c r="J27" s="107">
        <f t="shared" si="1"/>
        <v>0</v>
      </c>
    </row>
    <row r="28" spans="1:10">
      <c r="A28" s="14" t="s">
        <v>1</v>
      </c>
      <c r="B28" s="15"/>
      <c r="C28" s="15"/>
      <c r="D28" s="15"/>
      <c r="E28" s="15"/>
      <c r="F28" s="15"/>
      <c r="G28" s="15"/>
      <c r="H28" s="15"/>
      <c r="I28" s="125"/>
      <c r="J28" s="107">
        <f t="shared" si="1"/>
        <v>0</v>
      </c>
    </row>
    <row r="29" spans="1:10" ht="15.75" thickBot="1">
      <c r="A29" s="16" t="s">
        <v>1</v>
      </c>
      <c r="B29" s="17"/>
      <c r="C29" s="17"/>
      <c r="D29" s="17"/>
      <c r="E29" s="17"/>
      <c r="F29" s="17"/>
      <c r="G29" s="17"/>
      <c r="H29" s="17"/>
      <c r="I29" s="130"/>
      <c r="J29" s="129">
        <f t="shared" si="1"/>
        <v>0</v>
      </c>
    </row>
    <row r="30" spans="1:10">
      <c r="A30" s="3"/>
      <c r="B30" s="4"/>
      <c r="C30" s="4"/>
      <c r="D30" s="4"/>
    </row>
    <row r="31" spans="1:10" ht="15.75" thickBot="1">
      <c r="A31" s="1"/>
      <c r="B31" s="1"/>
      <c r="C31" s="1"/>
      <c r="D31" s="1"/>
      <c r="E31" s="1"/>
    </row>
    <row r="32" spans="1:10">
      <c r="A32" s="5" t="s">
        <v>12</v>
      </c>
      <c r="B32" s="6">
        <f>SUMIFS(J3:J29,D3:D29,"Ski Lokomotíva Bratislava")</f>
        <v>3</v>
      </c>
      <c r="C32" s="8"/>
      <c r="D32" s="1"/>
      <c r="E32" s="1"/>
    </row>
    <row r="33" spans="1:4">
      <c r="A33" s="2" t="s">
        <v>8</v>
      </c>
      <c r="B33" s="7">
        <f>SUMIFS(J3:J29,D3:D29,"LOPE Partizánske")</f>
        <v>3</v>
      </c>
      <c r="C33" s="8"/>
      <c r="D33" s="1"/>
    </row>
    <row r="34" spans="1:4">
      <c r="A34" s="2" t="s">
        <v>10</v>
      </c>
      <c r="B34" s="7">
        <f>SUMIFS(J3:J29,D3:D29,"Ski Klub Kremnica")</f>
        <v>103</v>
      </c>
      <c r="C34" s="8"/>
      <c r="D34" s="1"/>
    </row>
    <row r="35" spans="1:4">
      <c r="A35" s="2" t="s">
        <v>9</v>
      </c>
      <c r="B35" s="7">
        <f>SUMIFS(J3:J29,D3:D29,"SKI TEAM N.Baňa - Drozdovo")</f>
        <v>0</v>
      </c>
      <c r="C35" s="8"/>
      <c r="D35" s="1"/>
    </row>
    <row r="36" spans="1:4">
      <c r="A36" s="2" t="s">
        <v>18</v>
      </c>
      <c r="B36" s="7">
        <f>SUMIFS(J3:J29,D3:D29,"LK Jasenská dolina")</f>
        <v>31</v>
      </c>
      <c r="C36" s="8"/>
      <c r="D36" s="1"/>
    </row>
    <row r="37" spans="1:4">
      <c r="C37" s="1"/>
      <c r="D37" s="1"/>
    </row>
  </sheetData>
  <autoFilter ref="A2:J29">
    <sortState ref="A3:J29">
      <sortCondition descending="1" ref="J2:J29"/>
    </sortState>
  </autoFilter>
  <sortState ref="B3:J24">
    <sortCondition descending="1" ref="J3:J24"/>
  </sortState>
  <mergeCells count="1">
    <mergeCell ref="A1:J1"/>
  </mergeCells>
  <dataValidations count="1">
    <dataValidation type="list" allowBlank="1" showInputMessage="1" showErrorMessage="1" sqref="D3:D29">
      <formula1>Kluby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FF"/>
  </sheetPr>
  <dimension ref="A1:J37"/>
  <sheetViews>
    <sheetView workbookViewId="0">
      <pane ySplit="2" topLeftCell="A3" activePane="bottomLeft" state="frozen"/>
      <selection pane="bottomLeft" activeCell="A12" sqref="A12"/>
    </sheetView>
  </sheetViews>
  <sheetFormatPr defaultRowHeight="15"/>
  <cols>
    <col min="1" max="1" width="12.140625" customWidth="1"/>
    <col min="2" max="2" width="17.28515625" customWidth="1"/>
    <col min="3" max="3" width="6" customWidth="1"/>
    <col min="4" max="4" width="24.85546875" customWidth="1"/>
    <col min="5" max="9" width="2.7109375" customWidth="1"/>
    <col min="10" max="10" width="6.710937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1" t="s">
        <v>16</v>
      </c>
      <c r="B2" s="26" t="s">
        <v>2</v>
      </c>
      <c r="C2" s="26" t="s">
        <v>13</v>
      </c>
      <c r="D2" s="26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/>
      <c r="J2" s="12" t="s">
        <v>146</v>
      </c>
    </row>
    <row r="3" spans="1:10" ht="16.5" thickBot="1">
      <c r="A3" s="45">
        <v>1</v>
      </c>
      <c r="B3" s="105" t="s">
        <v>66</v>
      </c>
      <c r="C3" s="92">
        <v>2007</v>
      </c>
      <c r="D3" s="105" t="s">
        <v>10</v>
      </c>
      <c r="E3" s="67">
        <v>10</v>
      </c>
      <c r="F3" s="74">
        <v>10</v>
      </c>
      <c r="G3" s="74">
        <v>7</v>
      </c>
      <c r="H3" s="74">
        <v>5</v>
      </c>
      <c r="I3" s="123">
        <v>10</v>
      </c>
      <c r="J3" s="106">
        <f t="shared" ref="J3:J12" si="0">SUM(E3:I3)</f>
        <v>42</v>
      </c>
    </row>
    <row r="4" spans="1:10" ht="16.5" thickBot="1">
      <c r="A4" s="46">
        <v>2</v>
      </c>
      <c r="B4" s="105" t="s">
        <v>107</v>
      </c>
      <c r="C4" s="93">
        <v>2008</v>
      </c>
      <c r="D4" s="67" t="s">
        <v>10</v>
      </c>
      <c r="E4" s="79">
        <v>0</v>
      </c>
      <c r="F4" s="35">
        <v>7</v>
      </c>
      <c r="G4" s="35">
        <v>5</v>
      </c>
      <c r="H4" s="35">
        <v>3</v>
      </c>
      <c r="I4" s="124">
        <v>7</v>
      </c>
      <c r="J4" s="106">
        <f t="shared" si="0"/>
        <v>22</v>
      </c>
    </row>
    <row r="5" spans="1:10" ht="16.5" thickBot="1">
      <c r="A5" s="46">
        <v>3</v>
      </c>
      <c r="B5" s="15" t="s">
        <v>125</v>
      </c>
      <c r="C5" s="93">
        <v>2007</v>
      </c>
      <c r="D5" s="67" t="s">
        <v>12</v>
      </c>
      <c r="E5" s="79"/>
      <c r="F5" s="35"/>
      <c r="G5" s="35">
        <v>10</v>
      </c>
      <c r="H5" s="35">
        <v>10</v>
      </c>
      <c r="I5" s="124"/>
      <c r="J5" s="106">
        <f t="shared" si="0"/>
        <v>20</v>
      </c>
    </row>
    <row r="6" spans="1:10" ht="16.5" thickBot="1">
      <c r="A6" s="46">
        <v>4</v>
      </c>
      <c r="B6" s="105" t="s">
        <v>108</v>
      </c>
      <c r="C6" s="93">
        <v>2008</v>
      </c>
      <c r="D6" s="67" t="s">
        <v>8</v>
      </c>
      <c r="E6" s="79"/>
      <c r="F6" s="35">
        <v>5</v>
      </c>
      <c r="G6" s="35">
        <v>2</v>
      </c>
      <c r="H6" s="35">
        <v>7</v>
      </c>
      <c r="I6" s="124"/>
      <c r="J6" s="106">
        <f t="shared" si="0"/>
        <v>14</v>
      </c>
    </row>
    <row r="7" spans="1:10" ht="16.5" thickBot="1">
      <c r="A7" s="46">
        <v>5</v>
      </c>
      <c r="B7" s="105" t="s">
        <v>67</v>
      </c>
      <c r="C7" s="93">
        <v>2007</v>
      </c>
      <c r="D7" s="105" t="s">
        <v>9</v>
      </c>
      <c r="E7" s="67">
        <v>7</v>
      </c>
      <c r="F7" s="35">
        <v>0</v>
      </c>
      <c r="G7" s="35"/>
      <c r="H7" s="35">
        <v>2</v>
      </c>
      <c r="I7" s="124">
        <v>3</v>
      </c>
      <c r="J7" s="106">
        <f t="shared" si="0"/>
        <v>12</v>
      </c>
    </row>
    <row r="8" spans="1:10" ht="16.5" thickBot="1">
      <c r="A8" s="46">
        <v>6</v>
      </c>
      <c r="B8" s="105" t="s">
        <v>68</v>
      </c>
      <c r="C8" s="72">
        <v>2008</v>
      </c>
      <c r="D8" s="105" t="s">
        <v>9</v>
      </c>
      <c r="E8" s="67">
        <v>5</v>
      </c>
      <c r="F8" s="35">
        <v>0</v>
      </c>
      <c r="G8" s="35">
        <v>1</v>
      </c>
      <c r="H8" s="35"/>
      <c r="I8" s="124">
        <v>5</v>
      </c>
      <c r="J8" s="106">
        <f t="shared" si="0"/>
        <v>11</v>
      </c>
    </row>
    <row r="9" spans="1:10" ht="16.5" thickBot="1">
      <c r="A9" s="46">
        <v>7</v>
      </c>
      <c r="B9" s="105" t="s">
        <v>109</v>
      </c>
      <c r="C9" s="93">
        <v>2008</v>
      </c>
      <c r="D9" s="67" t="s">
        <v>18</v>
      </c>
      <c r="E9" s="79"/>
      <c r="F9" s="35">
        <v>3</v>
      </c>
      <c r="G9" s="35"/>
      <c r="H9" s="35"/>
      <c r="I9" s="124">
        <v>2</v>
      </c>
      <c r="J9" s="106">
        <f t="shared" si="0"/>
        <v>5</v>
      </c>
    </row>
    <row r="10" spans="1:10" ht="16.5" thickBot="1">
      <c r="A10" s="46">
        <v>8</v>
      </c>
      <c r="B10" s="105" t="s">
        <v>69</v>
      </c>
      <c r="C10" s="93">
        <v>2008</v>
      </c>
      <c r="D10" s="105" t="s">
        <v>8</v>
      </c>
      <c r="E10" s="67">
        <v>3</v>
      </c>
      <c r="F10" s="35">
        <v>1</v>
      </c>
      <c r="G10" s="35"/>
      <c r="H10" s="35"/>
      <c r="I10" s="124"/>
      <c r="J10" s="106">
        <f t="shared" si="0"/>
        <v>4</v>
      </c>
    </row>
    <row r="11" spans="1:10" ht="16.5" thickBot="1">
      <c r="A11" s="46">
        <v>9</v>
      </c>
      <c r="B11" s="135" t="s">
        <v>126</v>
      </c>
      <c r="C11" s="93">
        <v>2008</v>
      </c>
      <c r="D11" s="67" t="s">
        <v>12</v>
      </c>
      <c r="E11" s="79"/>
      <c r="F11" s="35"/>
      <c r="G11" s="35">
        <v>3</v>
      </c>
      <c r="H11" s="35">
        <v>1</v>
      </c>
      <c r="I11" s="124"/>
      <c r="J11" s="106">
        <f t="shared" si="0"/>
        <v>4</v>
      </c>
    </row>
    <row r="12" spans="1:10" ht="15.75">
      <c r="A12" s="46">
        <v>10</v>
      </c>
      <c r="B12" s="105" t="s">
        <v>110</v>
      </c>
      <c r="C12" s="93">
        <v>2008</v>
      </c>
      <c r="D12" s="67" t="s">
        <v>12</v>
      </c>
      <c r="E12" s="79"/>
      <c r="F12" s="35">
        <v>2</v>
      </c>
      <c r="G12" s="35"/>
      <c r="H12" s="35"/>
      <c r="I12" s="124"/>
      <c r="J12" s="106">
        <f t="shared" si="0"/>
        <v>2</v>
      </c>
    </row>
    <row r="13" spans="1:10" ht="15.75">
      <c r="A13" s="46">
        <v>11</v>
      </c>
      <c r="B13" s="69"/>
      <c r="C13" s="93"/>
      <c r="D13" s="68"/>
      <c r="E13" s="79"/>
      <c r="F13" s="35"/>
      <c r="G13" s="35"/>
      <c r="H13" s="35"/>
      <c r="I13" s="124"/>
      <c r="J13" s="107">
        <f t="shared" ref="J13:J29" si="1">SUM(E13:H13)</f>
        <v>0</v>
      </c>
    </row>
    <row r="14" spans="1:10" ht="15.75">
      <c r="A14" s="46">
        <v>12</v>
      </c>
      <c r="B14" s="69"/>
      <c r="C14" s="70"/>
      <c r="D14" s="67"/>
      <c r="E14" s="79"/>
      <c r="F14" s="35"/>
      <c r="G14" s="35"/>
      <c r="H14" s="35"/>
      <c r="I14" s="124"/>
      <c r="J14" s="107">
        <f t="shared" si="1"/>
        <v>0</v>
      </c>
    </row>
    <row r="15" spans="1:10" ht="15.75">
      <c r="A15" s="46">
        <v>13</v>
      </c>
      <c r="B15" s="69"/>
      <c r="C15" s="70"/>
      <c r="D15" s="67"/>
      <c r="E15" s="79"/>
      <c r="F15" s="35"/>
      <c r="G15" s="35"/>
      <c r="H15" s="35"/>
      <c r="I15" s="124"/>
      <c r="J15" s="107">
        <f t="shared" si="1"/>
        <v>0</v>
      </c>
    </row>
    <row r="16" spans="1:10" ht="15.75">
      <c r="A16" s="46">
        <v>14</v>
      </c>
      <c r="B16" s="69"/>
      <c r="C16" s="70"/>
      <c r="D16" s="67"/>
      <c r="E16" s="79"/>
      <c r="F16" s="35"/>
      <c r="G16" s="35"/>
      <c r="H16" s="35"/>
      <c r="I16" s="124"/>
      <c r="J16" s="107">
        <f t="shared" si="1"/>
        <v>0</v>
      </c>
    </row>
    <row r="17" spans="1:10" ht="15.75">
      <c r="A17" s="46">
        <v>15</v>
      </c>
      <c r="B17" s="69"/>
      <c r="C17" s="70"/>
      <c r="D17" s="68"/>
      <c r="E17" s="79"/>
      <c r="F17" s="35"/>
      <c r="G17" s="35"/>
      <c r="H17" s="35"/>
      <c r="I17" s="124"/>
      <c r="J17" s="107">
        <f t="shared" si="1"/>
        <v>0</v>
      </c>
    </row>
    <row r="18" spans="1:10" ht="15.75">
      <c r="A18" s="46">
        <v>16</v>
      </c>
      <c r="B18" s="69"/>
      <c r="C18" s="70"/>
      <c r="D18" s="67"/>
      <c r="E18" s="79"/>
      <c r="F18" s="35"/>
      <c r="G18" s="35"/>
      <c r="H18" s="35"/>
      <c r="I18" s="124"/>
      <c r="J18" s="107">
        <f t="shared" si="1"/>
        <v>0</v>
      </c>
    </row>
    <row r="19" spans="1:10" ht="15.75">
      <c r="A19" s="46">
        <v>17</v>
      </c>
      <c r="B19" s="69"/>
      <c r="C19" s="70"/>
      <c r="D19" s="67"/>
      <c r="E19" s="79"/>
      <c r="F19" s="35"/>
      <c r="G19" s="35"/>
      <c r="H19" s="35"/>
      <c r="I19" s="124"/>
      <c r="J19" s="107">
        <f t="shared" si="1"/>
        <v>0</v>
      </c>
    </row>
    <row r="20" spans="1:10" ht="15.75">
      <c r="A20" s="46">
        <v>18</v>
      </c>
      <c r="B20" s="69"/>
      <c r="C20" s="70"/>
      <c r="D20" s="68"/>
      <c r="E20" s="79"/>
      <c r="F20" s="35"/>
      <c r="G20" s="35"/>
      <c r="H20" s="35"/>
      <c r="I20" s="124"/>
      <c r="J20" s="107">
        <f t="shared" si="1"/>
        <v>0</v>
      </c>
    </row>
    <row r="21" spans="1:10" ht="15.75">
      <c r="A21" s="46">
        <v>19</v>
      </c>
      <c r="B21" s="69"/>
      <c r="C21" s="70"/>
      <c r="D21" s="67"/>
      <c r="E21" s="35"/>
      <c r="F21" s="35"/>
      <c r="G21" s="35"/>
      <c r="H21" s="35"/>
      <c r="I21" s="124"/>
      <c r="J21" s="107">
        <f t="shared" si="1"/>
        <v>0</v>
      </c>
    </row>
    <row r="22" spans="1:10">
      <c r="A22" s="39">
        <v>20</v>
      </c>
      <c r="B22" s="15"/>
      <c r="C22" s="15"/>
      <c r="D22" s="68"/>
      <c r="E22" s="35"/>
      <c r="F22" s="35"/>
      <c r="G22" s="35"/>
      <c r="H22" s="35"/>
      <c r="I22" s="124"/>
      <c r="J22" s="63">
        <f t="shared" si="1"/>
        <v>0</v>
      </c>
    </row>
    <row r="23" spans="1:10">
      <c r="A23" s="14" t="s">
        <v>1</v>
      </c>
      <c r="B23" s="15"/>
      <c r="C23" s="15"/>
      <c r="D23" s="15"/>
      <c r="E23" s="35"/>
      <c r="F23" s="35"/>
      <c r="G23" s="35"/>
      <c r="H23" s="35"/>
      <c r="I23" s="124"/>
      <c r="J23" s="63">
        <f t="shared" si="1"/>
        <v>0</v>
      </c>
    </row>
    <row r="24" spans="1:10">
      <c r="A24" s="14" t="s">
        <v>1</v>
      </c>
      <c r="B24" s="15"/>
      <c r="C24" s="15"/>
      <c r="D24" s="15"/>
      <c r="E24" s="15"/>
      <c r="F24" s="15"/>
      <c r="G24" s="15"/>
      <c r="H24" s="15"/>
      <c r="I24" s="125"/>
      <c r="J24" s="63">
        <f t="shared" si="1"/>
        <v>0</v>
      </c>
    </row>
    <row r="25" spans="1:10">
      <c r="A25" s="14" t="s">
        <v>1</v>
      </c>
      <c r="B25" s="15"/>
      <c r="C25" s="15"/>
      <c r="D25" s="15"/>
      <c r="E25" s="15"/>
      <c r="F25" s="15"/>
      <c r="G25" s="15"/>
      <c r="H25" s="15"/>
      <c r="I25" s="125"/>
      <c r="J25" s="63">
        <f t="shared" si="1"/>
        <v>0</v>
      </c>
    </row>
    <row r="26" spans="1:10">
      <c r="A26" s="14" t="s">
        <v>1</v>
      </c>
      <c r="B26" s="15"/>
      <c r="C26" s="15"/>
      <c r="D26" s="15"/>
      <c r="E26" s="15"/>
      <c r="F26" s="15"/>
      <c r="G26" s="15"/>
      <c r="H26" s="15"/>
      <c r="I26" s="125"/>
      <c r="J26" s="63">
        <f t="shared" si="1"/>
        <v>0</v>
      </c>
    </row>
    <row r="27" spans="1:10">
      <c r="A27" s="14" t="s">
        <v>1</v>
      </c>
      <c r="B27" s="15"/>
      <c r="C27" s="15"/>
      <c r="D27" s="15"/>
      <c r="E27" s="15"/>
      <c r="F27" s="15"/>
      <c r="G27" s="15"/>
      <c r="H27" s="15"/>
      <c r="I27" s="125"/>
      <c r="J27" s="63">
        <f t="shared" si="1"/>
        <v>0</v>
      </c>
    </row>
    <row r="28" spans="1:10">
      <c r="A28" s="14" t="s">
        <v>1</v>
      </c>
      <c r="B28" s="15"/>
      <c r="C28" s="15"/>
      <c r="D28" s="15"/>
      <c r="E28" s="15"/>
      <c r="F28" s="15"/>
      <c r="G28" s="15"/>
      <c r="H28" s="15"/>
      <c r="I28" s="125"/>
      <c r="J28" s="63">
        <f t="shared" si="1"/>
        <v>0</v>
      </c>
    </row>
    <row r="29" spans="1:10" ht="15.75" thickBot="1">
      <c r="A29" s="16" t="s">
        <v>1</v>
      </c>
      <c r="B29" s="17"/>
      <c r="C29" s="17"/>
      <c r="D29" s="17"/>
      <c r="E29" s="17"/>
      <c r="F29" s="17"/>
      <c r="G29" s="17"/>
      <c r="H29" s="17"/>
      <c r="I29" s="130"/>
      <c r="J29" s="64">
        <f t="shared" si="1"/>
        <v>0</v>
      </c>
    </row>
    <row r="30" spans="1:10">
      <c r="A30" s="3"/>
      <c r="B30" s="4"/>
      <c r="C30" s="4"/>
      <c r="D30" s="4"/>
    </row>
    <row r="31" spans="1:10" ht="15.75" thickBot="1">
      <c r="A31" s="1"/>
      <c r="B31" s="1"/>
      <c r="C31" s="1"/>
      <c r="D31" s="1"/>
      <c r="E31" s="1"/>
    </row>
    <row r="32" spans="1:10">
      <c r="A32" s="5" t="s">
        <v>12</v>
      </c>
      <c r="B32" s="6">
        <f>SUMIFS(J3:J29,D3:D29,"Ski Lokomotíva Bratislava")</f>
        <v>26</v>
      </c>
      <c r="C32" s="8"/>
      <c r="D32" s="1"/>
      <c r="E32" s="1"/>
    </row>
    <row r="33" spans="1:4">
      <c r="A33" s="2" t="s">
        <v>8</v>
      </c>
      <c r="B33" s="7">
        <f>SUMIFS(J3:J29,D3:D29,"LOPE Partizánske")</f>
        <v>18</v>
      </c>
      <c r="C33" s="8"/>
      <c r="D33" s="1"/>
    </row>
    <row r="34" spans="1:4">
      <c r="A34" s="2" t="s">
        <v>10</v>
      </c>
      <c r="B34" s="7">
        <f>SUMIFS(J3:J29,D3:D29,"Ski Klub Kremnica")</f>
        <v>64</v>
      </c>
      <c r="C34" s="8"/>
      <c r="D34" s="1"/>
    </row>
    <row r="35" spans="1:4">
      <c r="A35" s="2" t="s">
        <v>9</v>
      </c>
      <c r="B35" s="7">
        <f>SUMIFS(J3:J29,D3:D29,"SKI TEAM N.Baňa - Drozdovo")</f>
        <v>23</v>
      </c>
      <c r="C35" s="8"/>
      <c r="D35" s="1"/>
    </row>
    <row r="36" spans="1:4">
      <c r="A36" s="2" t="s">
        <v>18</v>
      </c>
      <c r="B36" s="7">
        <f>SUMIFS(J3:J29,D3:D29,"LK Jasenská dolina")</f>
        <v>5</v>
      </c>
      <c r="C36" s="8"/>
      <c r="D36" s="1"/>
    </row>
    <row r="37" spans="1:4">
      <c r="C37" s="1"/>
      <c r="D37" s="1"/>
    </row>
  </sheetData>
  <autoFilter ref="A2:J29">
    <sortState ref="A3:J29">
      <sortCondition descending="1" ref="J2:J29"/>
    </sortState>
  </autoFilter>
  <sortState ref="B3:J12">
    <sortCondition descending="1" ref="J3:J12"/>
  </sortState>
  <mergeCells count="1">
    <mergeCell ref="A1:J1"/>
  </mergeCells>
  <dataValidations count="1">
    <dataValidation type="list" allowBlank="1" showInputMessage="1" showErrorMessage="1" sqref="D3:D29">
      <formula1>Kluby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00FF"/>
  </sheetPr>
  <dimension ref="A1:J31"/>
  <sheetViews>
    <sheetView workbookViewId="0">
      <pane ySplit="2" topLeftCell="A3" activePane="bottomLeft" state="frozen"/>
      <selection pane="bottomLeft" activeCell="L10" sqref="L10"/>
    </sheetView>
  </sheetViews>
  <sheetFormatPr defaultRowHeight="15"/>
  <cols>
    <col min="1" max="1" width="12" customWidth="1"/>
    <col min="2" max="2" width="16.42578125" customWidth="1"/>
    <col min="3" max="3" width="5.85546875" customWidth="1"/>
    <col min="4" max="4" width="25.28515625" customWidth="1"/>
    <col min="5" max="8" width="2.7109375" customWidth="1"/>
    <col min="9" max="9" width="3" customWidth="1"/>
    <col min="10" max="10" width="6.710937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8" t="s">
        <v>16</v>
      </c>
      <c r="B2" s="25" t="s">
        <v>2</v>
      </c>
      <c r="C2" s="25" t="s">
        <v>13</v>
      </c>
      <c r="D2" s="25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154</v>
      </c>
      <c r="J2" s="20" t="s">
        <v>146</v>
      </c>
    </row>
    <row r="3" spans="1:10" ht="16.5" thickBot="1">
      <c r="A3" s="45">
        <v>1</v>
      </c>
      <c r="B3" s="105" t="s">
        <v>70</v>
      </c>
      <c r="C3" s="93">
        <v>2005</v>
      </c>
      <c r="D3" s="105" t="s">
        <v>10</v>
      </c>
      <c r="E3" s="82">
        <v>10</v>
      </c>
      <c r="F3" s="74">
        <v>10</v>
      </c>
      <c r="G3" s="74">
        <v>10</v>
      </c>
      <c r="H3" s="74">
        <v>10</v>
      </c>
      <c r="I3" s="123"/>
      <c r="J3" s="106">
        <f>SUM(E3:I3)</f>
        <v>40</v>
      </c>
    </row>
    <row r="4" spans="1:10" ht="16.5" thickBot="1">
      <c r="A4" s="46">
        <v>2</v>
      </c>
      <c r="B4" s="105" t="s">
        <v>71</v>
      </c>
      <c r="C4" s="93">
        <v>2005</v>
      </c>
      <c r="D4" s="105" t="s">
        <v>18</v>
      </c>
      <c r="E4" s="67">
        <v>7</v>
      </c>
      <c r="F4" s="35">
        <v>7</v>
      </c>
      <c r="G4" s="35">
        <v>5</v>
      </c>
      <c r="H4" s="35">
        <v>7</v>
      </c>
      <c r="I4" s="124">
        <v>10</v>
      </c>
      <c r="J4" s="106">
        <f>SUM(E4:I4)</f>
        <v>36</v>
      </c>
    </row>
    <row r="5" spans="1:10" ht="16.5" thickBot="1">
      <c r="A5" s="46">
        <v>3</v>
      </c>
      <c r="B5" s="105" t="s">
        <v>82</v>
      </c>
      <c r="C5" s="72">
        <v>2005</v>
      </c>
      <c r="D5" s="105" t="s">
        <v>8</v>
      </c>
      <c r="E5" s="82">
        <v>0</v>
      </c>
      <c r="F5" s="35">
        <v>5</v>
      </c>
      <c r="G5" s="35">
        <v>3</v>
      </c>
      <c r="H5" s="35">
        <v>5</v>
      </c>
      <c r="I5" s="124">
        <v>7</v>
      </c>
      <c r="J5" s="106">
        <f>SUM(E5:I5)</f>
        <v>20</v>
      </c>
    </row>
    <row r="6" spans="1:10" ht="16.5" thickBot="1">
      <c r="A6" s="46">
        <v>4</v>
      </c>
      <c r="B6" s="105" t="s">
        <v>73</v>
      </c>
      <c r="C6" s="93">
        <v>2006</v>
      </c>
      <c r="D6" s="105" t="s">
        <v>9</v>
      </c>
      <c r="E6" s="67">
        <v>3</v>
      </c>
      <c r="F6" s="35">
        <v>2</v>
      </c>
      <c r="G6" s="35">
        <v>7</v>
      </c>
      <c r="H6" s="35">
        <v>2</v>
      </c>
      <c r="I6" s="124">
        <v>2</v>
      </c>
      <c r="J6" s="106">
        <f>SUM(E6:I6)</f>
        <v>16</v>
      </c>
    </row>
    <row r="7" spans="1:10" ht="16.5" thickBot="1">
      <c r="A7" s="46">
        <v>5</v>
      </c>
      <c r="B7" s="105" t="s">
        <v>74</v>
      </c>
      <c r="C7" s="93">
        <v>2006</v>
      </c>
      <c r="D7" s="105" t="s">
        <v>10</v>
      </c>
      <c r="E7" s="67">
        <v>2</v>
      </c>
      <c r="F7" s="35"/>
      <c r="G7" s="35"/>
      <c r="H7" s="35">
        <v>3</v>
      </c>
      <c r="I7" s="124">
        <v>5</v>
      </c>
      <c r="J7" s="106">
        <f>SUM(E7:I7)</f>
        <v>10</v>
      </c>
    </row>
    <row r="8" spans="1:10" ht="16.5" thickBot="1">
      <c r="A8" s="46">
        <v>6</v>
      </c>
      <c r="B8" s="105" t="s">
        <v>72</v>
      </c>
      <c r="C8" s="93">
        <v>2006</v>
      </c>
      <c r="D8" s="105" t="s">
        <v>18</v>
      </c>
      <c r="E8" s="67">
        <v>5</v>
      </c>
      <c r="F8" s="35"/>
      <c r="G8" s="35"/>
      <c r="H8" s="35"/>
      <c r="I8" s="124">
        <v>3</v>
      </c>
      <c r="J8" s="106">
        <f>SUM(E8:I8)</f>
        <v>8</v>
      </c>
    </row>
    <row r="9" spans="1:10" ht="16.5" thickBot="1">
      <c r="A9" s="46">
        <v>7</v>
      </c>
      <c r="B9" s="105" t="s">
        <v>111</v>
      </c>
      <c r="C9" s="93">
        <v>2006</v>
      </c>
      <c r="D9" s="68" t="s">
        <v>12</v>
      </c>
      <c r="E9" s="35"/>
      <c r="F9" s="35">
        <v>3</v>
      </c>
      <c r="G9" s="35">
        <v>1</v>
      </c>
      <c r="H9" s="35"/>
      <c r="I9" s="124"/>
      <c r="J9" s="106">
        <f>SUM(E9:I9)</f>
        <v>4</v>
      </c>
    </row>
    <row r="10" spans="1:10" ht="16.5" thickBot="1">
      <c r="A10" s="46">
        <v>8</v>
      </c>
      <c r="B10" s="105" t="s">
        <v>75</v>
      </c>
      <c r="C10" s="93">
        <v>2005</v>
      </c>
      <c r="D10" s="105" t="s">
        <v>8</v>
      </c>
      <c r="E10" s="82">
        <v>1</v>
      </c>
      <c r="F10" s="35">
        <v>1</v>
      </c>
      <c r="G10" s="35"/>
      <c r="H10" s="35"/>
      <c r="I10" s="124"/>
      <c r="J10" s="106">
        <f>SUM(E10:I10)</f>
        <v>2</v>
      </c>
    </row>
    <row r="11" spans="1:10" ht="16.5" thickBot="1">
      <c r="A11" s="46">
        <v>9</v>
      </c>
      <c r="B11" s="105" t="s">
        <v>130</v>
      </c>
      <c r="C11" s="93">
        <v>2005</v>
      </c>
      <c r="D11" s="68" t="s">
        <v>12</v>
      </c>
      <c r="E11" s="35"/>
      <c r="F11" s="35"/>
      <c r="G11" s="35">
        <v>2</v>
      </c>
      <c r="H11" s="35"/>
      <c r="I11" s="124"/>
      <c r="J11" s="106">
        <f>SUM(E11:I11)</f>
        <v>2</v>
      </c>
    </row>
    <row r="12" spans="1:10" ht="16.5" thickBot="1">
      <c r="A12" s="46">
        <v>10</v>
      </c>
      <c r="B12" s="105" t="s">
        <v>79</v>
      </c>
      <c r="C12" s="93">
        <v>2006</v>
      </c>
      <c r="D12" s="105" t="s">
        <v>9</v>
      </c>
      <c r="E12" s="82">
        <v>0</v>
      </c>
      <c r="F12" s="35"/>
      <c r="G12" s="35"/>
      <c r="H12" s="35"/>
      <c r="I12" s="124">
        <v>1</v>
      </c>
      <c r="J12" s="106">
        <f>SUM(E12:I12)</f>
        <v>1</v>
      </c>
    </row>
    <row r="13" spans="1:10" ht="16.5" thickBot="1">
      <c r="A13" s="46">
        <v>11</v>
      </c>
      <c r="B13" s="122" t="s">
        <v>153</v>
      </c>
      <c r="C13" s="72">
        <v>2005</v>
      </c>
      <c r="D13" s="68" t="s">
        <v>12</v>
      </c>
      <c r="E13" s="35"/>
      <c r="F13" s="35"/>
      <c r="G13" s="35"/>
      <c r="H13" s="35">
        <v>1</v>
      </c>
      <c r="I13" s="124"/>
      <c r="J13" s="106">
        <f>SUM(E13:I13)</f>
        <v>1</v>
      </c>
    </row>
    <row r="14" spans="1:10" ht="16.5" thickBot="1">
      <c r="A14" s="46">
        <v>12</v>
      </c>
      <c r="B14" s="105" t="s">
        <v>76</v>
      </c>
      <c r="C14" s="93">
        <v>2006</v>
      </c>
      <c r="D14" s="105" t="s">
        <v>10</v>
      </c>
      <c r="E14" s="67">
        <v>0</v>
      </c>
      <c r="F14" s="35">
        <v>0</v>
      </c>
      <c r="G14" s="35"/>
      <c r="H14" s="35"/>
      <c r="I14" s="124"/>
      <c r="J14" s="106">
        <f>SUM(E14:I14)</f>
        <v>0</v>
      </c>
    </row>
    <row r="15" spans="1:10" ht="16.5" thickBot="1">
      <c r="A15" s="46">
        <v>13</v>
      </c>
      <c r="B15" s="105" t="s">
        <v>77</v>
      </c>
      <c r="C15" s="93">
        <v>2006</v>
      </c>
      <c r="D15" s="1" t="s">
        <v>8</v>
      </c>
      <c r="E15" s="82">
        <v>0</v>
      </c>
      <c r="F15" s="35"/>
      <c r="G15" s="35"/>
      <c r="H15" s="35"/>
      <c r="I15" s="124"/>
      <c r="J15" s="106">
        <f>SUM(E15:I15)</f>
        <v>0</v>
      </c>
    </row>
    <row r="16" spans="1:10" ht="16.5" thickBot="1">
      <c r="A16" s="46">
        <v>14</v>
      </c>
      <c r="B16" s="105" t="s">
        <v>78</v>
      </c>
      <c r="C16" s="93">
        <v>2006</v>
      </c>
      <c r="D16" s="105" t="s">
        <v>9</v>
      </c>
      <c r="E16" s="67">
        <v>0</v>
      </c>
      <c r="F16" s="35">
        <v>0</v>
      </c>
      <c r="G16" s="35"/>
      <c r="H16" s="35"/>
      <c r="I16" s="124"/>
      <c r="J16" s="106">
        <f>SUM(E16:I16)</f>
        <v>0</v>
      </c>
    </row>
    <row r="17" spans="1:10" ht="16.5" thickBot="1">
      <c r="A17" s="46">
        <v>15</v>
      </c>
      <c r="B17" t="s">
        <v>80</v>
      </c>
      <c r="C17" s="93">
        <v>2005</v>
      </c>
      <c r="D17" s="105" t="s">
        <v>9</v>
      </c>
      <c r="E17" s="82">
        <v>0</v>
      </c>
      <c r="F17" s="35"/>
      <c r="G17" s="35"/>
      <c r="H17" s="35"/>
      <c r="I17" s="124"/>
      <c r="J17" s="106">
        <f>SUM(E17:I17)</f>
        <v>0</v>
      </c>
    </row>
    <row r="18" spans="1:10" ht="16.5" thickBot="1">
      <c r="A18" s="46">
        <v>16</v>
      </c>
      <c r="B18" s="105" t="s">
        <v>81</v>
      </c>
      <c r="C18" s="93">
        <v>2006</v>
      </c>
      <c r="D18" s="105" t="s">
        <v>9</v>
      </c>
      <c r="E18" s="82">
        <v>0</v>
      </c>
      <c r="F18" s="35"/>
      <c r="G18" s="35"/>
      <c r="H18" s="35"/>
      <c r="I18" s="124"/>
      <c r="J18" s="106">
        <f>SUM(E18:I18)</f>
        <v>0</v>
      </c>
    </row>
    <row r="19" spans="1:10" ht="15.75">
      <c r="A19" s="46">
        <v>17</v>
      </c>
      <c r="B19" t="s">
        <v>112</v>
      </c>
      <c r="C19" s="93">
        <v>2005</v>
      </c>
      <c r="D19" s="68" t="s">
        <v>12</v>
      </c>
      <c r="E19" s="35"/>
      <c r="F19" s="35">
        <v>0</v>
      </c>
      <c r="G19" s="35"/>
      <c r="H19" s="35"/>
      <c r="I19" s="124"/>
      <c r="J19" s="106">
        <f>SUM(E19:I19)</f>
        <v>0</v>
      </c>
    </row>
    <row r="20" spans="1:10" ht="15.75">
      <c r="A20" s="46">
        <v>18</v>
      </c>
      <c r="B20" s="69"/>
      <c r="C20" s="93"/>
      <c r="D20" s="68"/>
      <c r="E20" s="35"/>
      <c r="F20" s="35"/>
      <c r="G20" s="35"/>
      <c r="H20" s="35"/>
      <c r="I20" s="124"/>
      <c r="J20" s="107">
        <f>SUM(E20:H20)</f>
        <v>0</v>
      </c>
    </row>
    <row r="21" spans="1:10" ht="15.75">
      <c r="A21" s="46">
        <v>19</v>
      </c>
      <c r="B21" s="69"/>
      <c r="C21" s="93"/>
      <c r="D21" s="68"/>
      <c r="E21" s="35"/>
      <c r="F21" s="35"/>
      <c r="G21" s="35"/>
      <c r="H21" s="35"/>
      <c r="I21" s="124"/>
      <c r="J21" s="107">
        <f>SUM(E21:H21)</f>
        <v>0</v>
      </c>
    </row>
    <row r="22" spans="1:10" ht="15.75">
      <c r="A22" s="46">
        <v>20</v>
      </c>
      <c r="B22" s="69"/>
      <c r="C22" s="93"/>
      <c r="D22" s="101"/>
      <c r="E22" s="35"/>
      <c r="F22" s="35"/>
      <c r="G22" s="35"/>
      <c r="H22" s="35"/>
      <c r="I22" s="124"/>
      <c r="J22" s="63">
        <f>SUM(E22:H22)</f>
        <v>0</v>
      </c>
    </row>
    <row r="23" spans="1:10">
      <c r="A23" s="46">
        <v>21</v>
      </c>
      <c r="B23" s="15"/>
      <c r="C23" s="15"/>
      <c r="D23" s="15"/>
      <c r="E23" s="15"/>
      <c r="F23" s="15"/>
      <c r="G23" s="15"/>
      <c r="H23" s="15"/>
      <c r="I23" s="125"/>
      <c r="J23" s="63">
        <f>SUM(E23:H23)</f>
        <v>0</v>
      </c>
    </row>
    <row r="24" spans="1:10">
      <c r="A24" s="46">
        <v>22</v>
      </c>
      <c r="B24" s="15"/>
      <c r="C24" s="15"/>
      <c r="D24" s="15"/>
      <c r="E24" s="15"/>
      <c r="F24" s="15"/>
      <c r="G24" s="15"/>
      <c r="H24" s="15"/>
      <c r="I24" s="125"/>
      <c r="J24" s="63">
        <f>SUM(E24:H24)</f>
        <v>0</v>
      </c>
    </row>
    <row r="25" spans="1:10">
      <c r="A25" s="3"/>
      <c r="B25" s="4"/>
      <c r="C25" s="4"/>
      <c r="D25" s="4"/>
    </row>
    <row r="26" spans="1:10" ht="15.75" thickBot="1">
      <c r="A26" s="1"/>
      <c r="B26" s="1"/>
      <c r="C26" s="1"/>
      <c r="D26" s="1"/>
      <c r="E26" s="1"/>
    </row>
    <row r="27" spans="1:10">
      <c r="A27" s="5" t="s">
        <v>12</v>
      </c>
      <c r="B27" s="6">
        <f>SUMIFS(J3:J24,D3:D24,"Ski Lokomotíva Bratislava")</f>
        <v>7</v>
      </c>
      <c r="C27" s="1"/>
      <c r="D27" s="1"/>
    </row>
    <row r="28" spans="1:10">
      <c r="A28" s="2" t="s">
        <v>8</v>
      </c>
      <c r="B28" s="7">
        <f>SUMIFS(J3:J24,D3:D24,"LOPE Partizánske")</f>
        <v>22</v>
      </c>
    </row>
    <row r="29" spans="1:10">
      <c r="A29" s="2" t="s">
        <v>10</v>
      </c>
      <c r="B29" s="7">
        <f>SUMIFS(J3:J24,D3:D24,"Ski Klub Kremnica")</f>
        <v>50</v>
      </c>
    </row>
    <row r="30" spans="1:10">
      <c r="A30" s="2" t="s">
        <v>9</v>
      </c>
      <c r="B30" s="7">
        <f>SUMIFS(J3:J24,D3:D24,"SKI TEAM N.Baňa - Drozdovo")</f>
        <v>17</v>
      </c>
    </row>
    <row r="31" spans="1:10">
      <c r="A31" s="2" t="s">
        <v>18</v>
      </c>
      <c r="B31" s="7">
        <f>SUMIFS(J3:J24,D3:D24,"LK Jasenská dolina")</f>
        <v>44</v>
      </c>
    </row>
  </sheetData>
  <autoFilter ref="A2:J24">
    <sortState ref="A3:J24">
      <sortCondition descending="1" ref="J2:J24"/>
    </sortState>
  </autoFilter>
  <sortState ref="B3:J19">
    <sortCondition descending="1" ref="J3:J19"/>
  </sortState>
  <mergeCells count="1">
    <mergeCell ref="A1:J1"/>
  </mergeCells>
  <dataValidations disablePrompts="1" count="1">
    <dataValidation type="list" allowBlank="1" showInputMessage="1" showErrorMessage="1" sqref="D3:D24">
      <formula1>Kluby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FF"/>
  </sheetPr>
  <dimension ref="A1:J30"/>
  <sheetViews>
    <sheetView workbookViewId="0">
      <pane ySplit="2" topLeftCell="A3" activePane="bottomLeft" state="frozen"/>
      <selection pane="bottomLeft" activeCell="M9" sqref="M9"/>
    </sheetView>
  </sheetViews>
  <sheetFormatPr defaultRowHeight="15"/>
  <cols>
    <col min="1" max="1" width="11.85546875" customWidth="1"/>
    <col min="2" max="2" width="19.85546875" customWidth="1"/>
    <col min="3" max="3" width="5.5703125" customWidth="1"/>
    <col min="4" max="4" width="24.28515625" customWidth="1"/>
    <col min="5" max="9" width="2.7109375" customWidth="1"/>
    <col min="10" max="10" width="6.7109375" style="61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1" t="s">
        <v>16</v>
      </c>
      <c r="B2" s="26" t="s">
        <v>2</v>
      </c>
      <c r="C2" s="26" t="s">
        <v>13</v>
      </c>
      <c r="D2" s="26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/>
      <c r="J2" s="12" t="s">
        <v>146</v>
      </c>
    </row>
    <row r="3" spans="1:10" ht="16.5" thickBot="1">
      <c r="A3" s="45">
        <v>1</v>
      </c>
      <c r="B3" s="105" t="s">
        <v>83</v>
      </c>
      <c r="C3" s="92">
        <v>2005</v>
      </c>
      <c r="D3" s="105" t="s">
        <v>10</v>
      </c>
      <c r="E3" s="113">
        <v>10</v>
      </c>
      <c r="F3" s="74">
        <v>7</v>
      </c>
      <c r="G3" s="74">
        <v>10</v>
      </c>
      <c r="H3" s="74">
        <v>10</v>
      </c>
      <c r="I3" s="123">
        <v>10</v>
      </c>
      <c r="J3" s="106">
        <f t="shared" ref="J3:J17" si="0">SUM(E3:I3)</f>
        <v>47</v>
      </c>
    </row>
    <row r="4" spans="1:10" ht="16.5" thickBot="1">
      <c r="A4" s="46">
        <v>2</v>
      </c>
      <c r="B4" s="105" t="s">
        <v>113</v>
      </c>
      <c r="C4" s="93">
        <v>2006</v>
      </c>
      <c r="D4" s="68" t="s">
        <v>8</v>
      </c>
      <c r="E4" s="35"/>
      <c r="F4" s="35">
        <v>10</v>
      </c>
      <c r="G4" s="35">
        <v>7</v>
      </c>
      <c r="H4" s="35">
        <v>7</v>
      </c>
      <c r="I4" s="124">
        <v>7</v>
      </c>
      <c r="J4" s="106">
        <f t="shared" si="0"/>
        <v>31</v>
      </c>
    </row>
    <row r="5" spans="1:10" ht="16.5" thickBot="1">
      <c r="A5" s="46">
        <v>3</v>
      </c>
      <c r="B5" s="105" t="s">
        <v>84</v>
      </c>
      <c r="C5" s="93">
        <v>2006</v>
      </c>
      <c r="D5" s="105" t="s">
        <v>8</v>
      </c>
      <c r="E5" s="114">
        <v>7</v>
      </c>
      <c r="F5" s="35">
        <v>3</v>
      </c>
      <c r="G5" s="35"/>
      <c r="H5" s="35">
        <v>0</v>
      </c>
      <c r="I5" s="124">
        <v>5</v>
      </c>
      <c r="J5" s="106">
        <f t="shared" si="0"/>
        <v>15</v>
      </c>
    </row>
    <row r="6" spans="1:10" ht="16.5" thickBot="1">
      <c r="A6" s="46">
        <v>4</v>
      </c>
      <c r="B6" s="105" t="s">
        <v>90</v>
      </c>
      <c r="C6" s="93">
        <v>2006</v>
      </c>
      <c r="D6" s="105" t="s">
        <v>18</v>
      </c>
      <c r="E6" s="114">
        <v>0</v>
      </c>
      <c r="F6" s="35">
        <v>5</v>
      </c>
      <c r="G6" s="35">
        <v>5</v>
      </c>
      <c r="H6" s="35">
        <v>5</v>
      </c>
      <c r="I6" s="124"/>
      <c r="J6" s="106">
        <f t="shared" si="0"/>
        <v>15</v>
      </c>
    </row>
    <row r="7" spans="1:10" ht="16.5" thickBot="1">
      <c r="A7" s="46">
        <v>5</v>
      </c>
      <c r="B7" s="105" t="s">
        <v>85</v>
      </c>
      <c r="C7" s="93">
        <v>2006</v>
      </c>
      <c r="D7" s="105" t="s">
        <v>10</v>
      </c>
      <c r="E7" s="114">
        <v>5</v>
      </c>
      <c r="F7" s="35">
        <v>1</v>
      </c>
      <c r="G7" s="35"/>
      <c r="H7" s="35">
        <v>3</v>
      </c>
      <c r="I7" s="124"/>
      <c r="J7" s="106">
        <f t="shared" si="0"/>
        <v>9</v>
      </c>
    </row>
    <row r="8" spans="1:10" ht="16.5" thickBot="1">
      <c r="A8" s="46">
        <v>9</v>
      </c>
      <c r="B8" s="105" t="s">
        <v>114</v>
      </c>
      <c r="C8" s="93">
        <v>2006</v>
      </c>
      <c r="D8" s="67" t="s">
        <v>18</v>
      </c>
      <c r="E8" s="35"/>
      <c r="F8" s="35">
        <v>2</v>
      </c>
      <c r="G8" s="35"/>
      <c r="H8" s="35"/>
      <c r="I8" s="124">
        <v>3</v>
      </c>
      <c r="J8" s="106">
        <f t="shared" si="0"/>
        <v>5</v>
      </c>
    </row>
    <row r="9" spans="1:10" ht="16.5" thickBot="1">
      <c r="A9" s="46">
        <v>6</v>
      </c>
      <c r="B9" s="105" t="s">
        <v>87</v>
      </c>
      <c r="C9" s="93">
        <v>2006</v>
      </c>
      <c r="D9" s="105" t="s">
        <v>10</v>
      </c>
      <c r="E9" s="114">
        <v>2</v>
      </c>
      <c r="F9" s="35"/>
      <c r="G9" s="35">
        <v>2</v>
      </c>
      <c r="H9" s="35">
        <v>0</v>
      </c>
      <c r="I9" s="124"/>
      <c r="J9" s="106">
        <f t="shared" si="0"/>
        <v>4</v>
      </c>
    </row>
    <row r="10" spans="1:10" ht="16.5" thickBot="1">
      <c r="A10" s="46">
        <v>7</v>
      </c>
      <c r="B10" s="105" t="s">
        <v>86</v>
      </c>
      <c r="C10" s="93">
        <v>2006</v>
      </c>
      <c r="D10" s="105" t="s">
        <v>18</v>
      </c>
      <c r="E10" s="114">
        <v>3</v>
      </c>
      <c r="F10" s="35"/>
      <c r="G10" s="35"/>
      <c r="H10" s="35">
        <v>1</v>
      </c>
      <c r="I10" s="124"/>
      <c r="J10" s="106">
        <f t="shared" si="0"/>
        <v>4</v>
      </c>
    </row>
    <row r="11" spans="1:10" ht="16.5" thickBot="1">
      <c r="A11" s="46">
        <v>8</v>
      </c>
      <c r="B11" s="105" t="s">
        <v>128</v>
      </c>
      <c r="C11" s="93">
        <v>2005</v>
      </c>
      <c r="D11" s="68" t="s">
        <v>12</v>
      </c>
      <c r="E11" s="35"/>
      <c r="F11" s="35"/>
      <c r="G11" s="35">
        <v>3</v>
      </c>
      <c r="H11" s="35">
        <v>0</v>
      </c>
      <c r="I11" s="124"/>
      <c r="J11" s="106">
        <f t="shared" si="0"/>
        <v>3</v>
      </c>
    </row>
    <row r="12" spans="1:10" ht="16.5" thickBot="1">
      <c r="A12" s="46">
        <v>10</v>
      </c>
      <c r="B12" s="105" t="s">
        <v>89</v>
      </c>
      <c r="C12" s="93">
        <v>2005</v>
      </c>
      <c r="D12" s="105" t="s">
        <v>18</v>
      </c>
      <c r="E12" s="114">
        <v>0</v>
      </c>
      <c r="F12" s="35"/>
      <c r="G12" s="35"/>
      <c r="H12" s="35">
        <v>2</v>
      </c>
      <c r="I12" s="124">
        <v>1</v>
      </c>
      <c r="J12" s="106">
        <f t="shared" si="0"/>
        <v>3</v>
      </c>
    </row>
    <row r="13" spans="1:10" ht="16.5" thickBot="1">
      <c r="A13" s="46">
        <v>15</v>
      </c>
      <c r="B13" s="1" t="s">
        <v>93</v>
      </c>
      <c r="C13" s="93">
        <v>2006</v>
      </c>
      <c r="D13" s="68" t="s">
        <v>10</v>
      </c>
      <c r="E13" s="114">
        <v>0</v>
      </c>
      <c r="F13" s="35"/>
      <c r="G13" s="35"/>
      <c r="H13" s="35"/>
      <c r="I13" s="124">
        <v>2</v>
      </c>
      <c r="J13" s="106">
        <f t="shared" si="0"/>
        <v>2</v>
      </c>
    </row>
    <row r="14" spans="1:10" ht="16.5" thickBot="1">
      <c r="A14" s="46">
        <v>11</v>
      </c>
      <c r="B14" s="105" t="s">
        <v>88</v>
      </c>
      <c r="C14" s="93">
        <v>2006</v>
      </c>
      <c r="D14" s="105" t="s">
        <v>9</v>
      </c>
      <c r="E14" s="114">
        <v>1</v>
      </c>
      <c r="F14" s="35"/>
      <c r="G14" s="35"/>
      <c r="H14" s="35"/>
      <c r="I14" s="124"/>
      <c r="J14" s="106">
        <f t="shared" si="0"/>
        <v>1</v>
      </c>
    </row>
    <row r="15" spans="1:10" ht="16.5" thickBot="1">
      <c r="A15" s="46">
        <v>12</v>
      </c>
      <c r="B15" s="136" t="s">
        <v>129</v>
      </c>
      <c r="C15" s="93">
        <v>2006</v>
      </c>
      <c r="D15" s="67" t="s">
        <v>12</v>
      </c>
      <c r="E15" s="35"/>
      <c r="F15" s="35"/>
      <c r="G15" s="35">
        <v>1</v>
      </c>
      <c r="H15" s="35"/>
      <c r="I15" s="124"/>
      <c r="J15" s="106">
        <f t="shared" si="0"/>
        <v>1</v>
      </c>
    </row>
    <row r="16" spans="1:10" ht="16.5" thickBot="1">
      <c r="A16" s="46">
        <v>13</v>
      </c>
      <c r="B16" s="105" t="s">
        <v>91</v>
      </c>
      <c r="C16" s="93">
        <v>2006</v>
      </c>
      <c r="D16" s="105" t="s">
        <v>9</v>
      </c>
      <c r="E16" s="114">
        <v>0</v>
      </c>
      <c r="F16" s="35"/>
      <c r="G16" s="35"/>
      <c r="H16" s="35"/>
      <c r="I16" s="124"/>
      <c r="J16" s="106">
        <f t="shared" si="0"/>
        <v>0</v>
      </c>
    </row>
    <row r="17" spans="1:10" ht="15.75">
      <c r="A17" s="46">
        <v>14</v>
      </c>
      <c r="B17" s="105" t="s">
        <v>92</v>
      </c>
      <c r="C17" s="93">
        <v>2006</v>
      </c>
      <c r="D17" s="105" t="s">
        <v>9</v>
      </c>
      <c r="E17" s="114">
        <v>0</v>
      </c>
      <c r="F17" s="35"/>
      <c r="G17" s="35"/>
      <c r="H17" s="35"/>
      <c r="I17" s="124"/>
      <c r="J17" s="106">
        <f t="shared" si="0"/>
        <v>0</v>
      </c>
    </row>
    <row r="18" spans="1:10" ht="15.75">
      <c r="A18" s="46">
        <v>16</v>
      </c>
      <c r="B18" s="15"/>
      <c r="C18" s="72"/>
      <c r="D18" s="68"/>
      <c r="E18" s="35"/>
      <c r="F18" s="35"/>
      <c r="G18" s="35"/>
      <c r="H18" s="35"/>
      <c r="I18" s="124"/>
      <c r="J18" s="107">
        <f t="shared" ref="J18:J23" si="1">SUM(E18:H18)</f>
        <v>0</v>
      </c>
    </row>
    <row r="19" spans="1:10" ht="15.75">
      <c r="A19" s="46">
        <v>17</v>
      </c>
      <c r="B19" s="15"/>
      <c r="C19" s="72"/>
      <c r="D19" s="68"/>
      <c r="E19" s="35"/>
      <c r="F19" s="35"/>
      <c r="G19" s="35"/>
      <c r="H19" s="35"/>
      <c r="I19" s="124"/>
      <c r="J19" s="107">
        <f t="shared" si="1"/>
        <v>0</v>
      </c>
    </row>
    <row r="20" spans="1:10">
      <c r="A20" s="46">
        <v>18</v>
      </c>
      <c r="B20" s="15"/>
      <c r="C20" s="15"/>
      <c r="D20" s="15"/>
      <c r="E20" s="35"/>
      <c r="F20" s="35"/>
      <c r="G20" s="35"/>
      <c r="H20" s="35"/>
      <c r="I20" s="124"/>
      <c r="J20" s="107">
        <f t="shared" si="1"/>
        <v>0</v>
      </c>
    </row>
    <row r="21" spans="1:10">
      <c r="A21" s="14" t="s">
        <v>1</v>
      </c>
      <c r="B21" s="15"/>
      <c r="C21" s="15"/>
      <c r="D21" s="15"/>
      <c r="E21" s="35"/>
      <c r="F21" s="35"/>
      <c r="G21" s="35"/>
      <c r="H21" s="35"/>
      <c r="I21" s="124"/>
      <c r="J21" s="63">
        <f t="shared" si="1"/>
        <v>0</v>
      </c>
    </row>
    <row r="22" spans="1:10">
      <c r="A22" s="14" t="s">
        <v>1</v>
      </c>
      <c r="B22" s="15"/>
      <c r="C22" s="15"/>
      <c r="D22" s="15"/>
      <c r="E22" s="35"/>
      <c r="F22" s="35"/>
      <c r="G22" s="35"/>
      <c r="H22" s="35"/>
      <c r="I22" s="124"/>
      <c r="J22" s="63">
        <f t="shared" si="1"/>
        <v>0</v>
      </c>
    </row>
    <row r="23" spans="1:10">
      <c r="A23" s="14" t="s">
        <v>1</v>
      </c>
      <c r="B23" s="15"/>
      <c r="C23" s="15"/>
      <c r="D23" s="15"/>
      <c r="E23" s="15"/>
      <c r="F23" s="15"/>
      <c r="G23" s="15"/>
      <c r="H23" s="15"/>
      <c r="I23" s="125"/>
      <c r="J23" s="63">
        <f t="shared" si="1"/>
        <v>0</v>
      </c>
    </row>
    <row r="24" spans="1:10">
      <c r="A24" s="3"/>
      <c r="B24" s="4"/>
      <c r="C24" s="4"/>
      <c r="D24" s="4"/>
    </row>
    <row r="25" spans="1:10" ht="15.75" thickBot="1">
      <c r="A25" s="1"/>
      <c r="B25" s="1"/>
      <c r="C25" s="1"/>
      <c r="D25" s="1"/>
      <c r="E25" s="1"/>
    </row>
    <row r="26" spans="1:10">
      <c r="A26" s="5" t="s">
        <v>12</v>
      </c>
      <c r="B26" s="6">
        <f>SUMIFS(J3:J23,D3:D23,"Ski Lokomotíva Bratislava")</f>
        <v>4</v>
      </c>
      <c r="C26" s="1"/>
      <c r="D26" s="1"/>
    </row>
    <row r="27" spans="1:10">
      <c r="A27" s="2" t="s">
        <v>8</v>
      </c>
      <c r="B27" s="7">
        <f>SUMIFS(J3:J23,D3:D23,"LOPE Partizánske")</f>
        <v>46</v>
      </c>
    </row>
    <row r="28" spans="1:10">
      <c r="A28" s="2" t="s">
        <v>10</v>
      </c>
      <c r="B28" s="7">
        <f>SUMIFS(J3:J23,D3:D23,"Ski Klub Kremnica")</f>
        <v>62</v>
      </c>
    </row>
    <row r="29" spans="1:10">
      <c r="A29" s="2" t="s">
        <v>9</v>
      </c>
      <c r="B29" s="7">
        <f>SUMIFS(J3:J23,D3:D23,"SKI TEAM N.Baňa - Drozdovo")</f>
        <v>1</v>
      </c>
    </row>
    <row r="30" spans="1:10">
      <c r="A30" s="2" t="s">
        <v>18</v>
      </c>
      <c r="B30" s="7">
        <f>SUMIFS(J3:J23,D3:D23,"LK Jasenská dolina")</f>
        <v>27</v>
      </c>
    </row>
  </sheetData>
  <autoFilter ref="A2:J23">
    <sortState ref="A3:J23">
      <sortCondition descending="1" ref="J2:J23"/>
    </sortState>
  </autoFilter>
  <sortState ref="B3:J18">
    <sortCondition descending="1" ref="J3:J18"/>
  </sortState>
  <mergeCells count="1">
    <mergeCell ref="A1:J1"/>
  </mergeCells>
  <dataValidations count="1">
    <dataValidation type="list" allowBlank="1" showInputMessage="1" showErrorMessage="1" sqref="D3:D23">
      <formula1>Kluby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00FF"/>
  </sheetPr>
  <dimension ref="A1:J20"/>
  <sheetViews>
    <sheetView workbookViewId="0">
      <pane ySplit="2" topLeftCell="A3" activePane="bottomLeft" state="frozen"/>
      <selection pane="bottomLeft" activeCell="A9" sqref="A9"/>
    </sheetView>
  </sheetViews>
  <sheetFormatPr defaultRowHeight="15"/>
  <cols>
    <col min="1" max="1" width="10.42578125" customWidth="1"/>
    <col min="2" max="2" width="16.140625" customWidth="1"/>
    <col min="3" max="3" width="6.140625" customWidth="1"/>
    <col min="4" max="4" width="25.5703125" customWidth="1"/>
    <col min="5" max="7" width="3.85546875" customWidth="1"/>
    <col min="8" max="9" width="3.7109375" customWidth="1"/>
    <col min="10" max="10" width="8" customWidth="1"/>
  </cols>
  <sheetData>
    <row r="1" spans="1:10" ht="57" customHeight="1" thickBot="1">
      <c r="A1" s="144"/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.75" thickBot="1">
      <c r="A2" s="18" t="s">
        <v>16</v>
      </c>
      <c r="B2" s="25" t="s">
        <v>2</v>
      </c>
      <c r="C2" s="19" t="s">
        <v>13</v>
      </c>
      <c r="D2" s="25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/>
      <c r="J2" s="20" t="s">
        <v>146</v>
      </c>
    </row>
    <row r="3" spans="1:10">
      <c r="A3" s="66">
        <v>1</v>
      </c>
      <c r="B3" s="105" t="s">
        <v>96</v>
      </c>
      <c r="C3" s="37">
        <v>2004</v>
      </c>
      <c r="D3" s="105" t="s">
        <v>8</v>
      </c>
      <c r="E3" s="91">
        <v>10</v>
      </c>
      <c r="F3" s="75">
        <v>0</v>
      </c>
      <c r="G3" s="75"/>
      <c r="H3" s="75">
        <v>10</v>
      </c>
      <c r="I3" s="127">
        <v>10</v>
      </c>
      <c r="J3" s="116">
        <f t="shared" ref="J3:J9" si="0">SUM(E3:I3)</f>
        <v>30</v>
      </c>
    </row>
    <row r="4" spans="1:10" ht="15.75">
      <c r="A4" s="37">
        <v>2</v>
      </c>
      <c r="B4" s="69" t="s">
        <v>117</v>
      </c>
      <c r="C4" s="93">
        <v>2003</v>
      </c>
      <c r="D4" s="67" t="s">
        <v>12</v>
      </c>
      <c r="E4" s="115"/>
      <c r="F4" s="35">
        <v>10</v>
      </c>
      <c r="G4" s="35">
        <v>7</v>
      </c>
      <c r="H4" s="35">
        <v>5</v>
      </c>
      <c r="I4" s="124"/>
      <c r="J4" s="116">
        <f t="shared" si="0"/>
        <v>22</v>
      </c>
    </row>
    <row r="5" spans="1:10" ht="15.75">
      <c r="A5" s="37">
        <v>3</v>
      </c>
      <c r="B5" s="105" t="s">
        <v>95</v>
      </c>
      <c r="C5" s="93">
        <v>2003</v>
      </c>
      <c r="D5" s="105" t="s">
        <v>9</v>
      </c>
      <c r="E5" s="115">
        <v>7</v>
      </c>
      <c r="F5" s="35">
        <v>5</v>
      </c>
      <c r="G5" s="35">
        <v>3</v>
      </c>
      <c r="H5" s="35">
        <v>7</v>
      </c>
      <c r="I5" s="124"/>
      <c r="J5" s="116">
        <f t="shared" si="0"/>
        <v>22</v>
      </c>
    </row>
    <row r="6" spans="1:10" ht="15.75">
      <c r="A6" s="37">
        <v>4</v>
      </c>
      <c r="B6" s="105" t="s">
        <v>94</v>
      </c>
      <c r="C6" s="93">
        <v>2004</v>
      </c>
      <c r="D6" s="105" t="s">
        <v>10</v>
      </c>
      <c r="E6" s="91">
        <v>5</v>
      </c>
      <c r="F6" s="35">
        <v>3</v>
      </c>
      <c r="G6" s="35"/>
      <c r="H6" s="35">
        <v>2</v>
      </c>
      <c r="I6" s="124">
        <v>7</v>
      </c>
      <c r="J6" s="116">
        <f t="shared" si="0"/>
        <v>17</v>
      </c>
    </row>
    <row r="7" spans="1:10" ht="15.75">
      <c r="A7" s="37">
        <v>5</v>
      </c>
      <c r="B7" s="69" t="s">
        <v>118</v>
      </c>
      <c r="C7" s="93">
        <v>2003</v>
      </c>
      <c r="D7" s="68" t="s">
        <v>9</v>
      </c>
      <c r="E7" s="91"/>
      <c r="F7" s="35">
        <v>7</v>
      </c>
      <c r="G7" s="35">
        <v>2</v>
      </c>
      <c r="H7" s="35"/>
      <c r="I7" s="124">
        <v>5</v>
      </c>
      <c r="J7" s="116">
        <f t="shared" si="0"/>
        <v>14</v>
      </c>
    </row>
    <row r="8" spans="1:10">
      <c r="A8" s="37">
        <v>6</v>
      </c>
      <c r="B8" s="15" t="s">
        <v>133</v>
      </c>
      <c r="C8" s="37">
        <v>2003</v>
      </c>
      <c r="D8" s="68" t="s">
        <v>12</v>
      </c>
      <c r="E8" s="114"/>
      <c r="F8" s="35"/>
      <c r="G8" s="35">
        <v>10</v>
      </c>
      <c r="H8" s="35"/>
      <c r="I8" s="124"/>
      <c r="J8" s="116">
        <f t="shared" si="0"/>
        <v>10</v>
      </c>
    </row>
    <row r="9" spans="1:10" ht="15.75">
      <c r="A9" s="37">
        <v>7</v>
      </c>
      <c r="B9" s="69" t="s">
        <v>134</v>
      </c>
      <c r="C9" s="97">
        <v>2004</v>
      </c>
      <c r="D9" s="99" t="s">
        <v>12</v>
      </c>
      <c r="E9" s="91"/>
      <c r="F9" s="35"/>
      <c r="G9" s="35">
        <v>5</v>
      </c>
      <c r="H9" s="35">
        <v>3</v>
      </c>
      <c r="I9" s="124"/>
      <c r="J9" s="116">
        <f t="shared" si="0"/>
        <v>8</v>
      </c>
    </row>
    <row r="10" spans="1:10">
      <c r="A10" s="37">
        <v>8</v>
      </c>
      <c r="B10" s="15"/>
      <c r="C10" s="27"/>
      <c r="D10" s="27"/>
      <c r="E10" s="114"/>
      <c r="F10" s="35"/>
      <c r="G10" s="35"/>
      <c r="H10" s="35"/>
      <c r="I10" s="124"/>
      <c r="J10" s="107">
        <f>SUM(E10:H10)</f>
        <v>0</v>
      </c>
    </row>
    <row r="11" spans="1:10">
      <c r="A11" s="39">
        <v>9</v>
      </c>
      <c r="B11" s="27"/>
      <c r="C11" s="27"/>
      <c r="D11" s="27"/>
      <c r="E11" s="114"/>
      <c r="F11" s="35"/>
      <c r="G11" s="35"/>
      <c r="H11" s="35"/>
      <c r="I11" s="124"/>
      <c r="J11" s="107">
        <f>SUM(E11:H11)</f>
        <v>0</v>
      </c>
    </row>
    <row r="12" spans="1:10">
      <c r="A12" s="14" t="s">
        <v>1</v>
      </c>
      <c r="B12" s="15"/>
      <c r="C12" s="15"/>
      <c r="D12" s="15"/>
      <c r="E12" s="114"/>
      <c r="F12" s="35"/>
      <c r="G12" s="35"/>
      <c r="H12" s="35"/>
      <c r="I12" s="124"/>
      <c r="J12" s="107">
        <f>SUM(E12:H12)</f>
        <v>0</v>
      </c>
    </row>
    <row r="13" spans="1:10">
      <c r="A13" s="14" t="s">
        <v>1</v>
      </c>
      <c r="B13" s="15"/>
      <c r="C13" s="15"/>
      <c r="D13" s="15"/>
      <c r="E13" s="114"/>
      <c r="F13" s="35"/>
      <c r="G13" s="35"/>
      <c r="H13" s="35"/>
      <c r="I13" s="124"/>
      <c r="J13" s="107">
        <f>SUM(E13:H13)</f>
        <v>0</v>
      </c>
    </row>
    <row r="14" spans="1:10">
      <c r="A14" s="3"/>
      <c r="B14" s="4"/>
      <c r="C14" s="4"/>
      <c r="D14" s="4"/>
    </row>
    <row r="15" spans="1:10" ht="15.75" thickBot="1">
      <c r="A15" s="1"/>
      <c r="B15" s="1"/>
      <c r="C15" s="1"/>
      <c r="D15" s="1"/>
      <c r="E15" s="1"/>
    </row>
    <row r="16" spans="1:10">
      <c r="A16" s="5" t="s">
        <v>12</v>
      </c>
      <c r="B16" s="6">
        <f>SUMIFS(J3:J13,D3:D13,"Ski Lokomotíva Bratislava")</f>
        <v>40</v>
      </c>
      <c r="C16" s="1"/>
      <c r="D16" s="35"/>
      <c r="E16" s="100"/>
    </row>
    <row r="17" spans="1:5">
      <c r="A17" s="2" t="s">
        <v>8</v>
      </c>
      <c r="B17" s="7">
        <f>SUMIFS(J3:J13,D3:D13,"LOPE Partizánske")</f>
        <v>30</v>
      </c>
      <c r="D17" s="35"/>
      <c r="E17" s="100"/>
    </row>
    <row r="18" spans="1:5">
      <c r="A18" s="2" t="s">
        <v>10</v>
      </c>
      <c r="B18" s="7">
        <f>SUMIFS(J3:J13,D3:D13,"Ski Klub Kremnica")</f>
        <v>17</v>
      </c>
      <c r="D18" s="35"/>
      <c r="E18" s="100"/>
    </row>
    <row r="19" spans="1:5">
      <c r="A19" s="2" t="s">
        <v>9</v>
      </c>
      <c r="B19" s="7">
        <f>SUMIFS(J3:J13,D3:D13,"SKI TEAM N.Baňa - Drozdovo")</f>
        <v>36</v>
      </c>
      <c r="D19" s="35"/>
      <c r="E19" s="100"/>
    </row>
    <row r="20" spans="1:5">
      <c r="A20" s="2" t="s">
        <v>18</v>
      </c>
      <c r="B20" s="7">
        <f>SUMIFS(J3:J13,D3:D13,"LK Jasenská dolina")</f>
        <v>0</v>
      </c>
      <c r="D20" s="35"/>
      <c r="E20" s="100"/>
    </row>
  </sheetData>
  <autoFilter ref="A2:J13">
    <sortState ref="A3:J13">
      <sortCondition descending="1" ref="J2:J13"/>
    </sortState>
  </autoFilter>
  <sortState ref="B3:J9">
    <sortCondition descending="1" ref="J3:J9"/>
  </sortState>
  <mergeCells count="1">
    <mergeCell ref="A1:J1"/>
  </mergeCells>
  <dataValidations count="1">
    <dataValidation type="list" allowBlank="1" showInputMessage="1" showErrorMessage="1" sqref="D3:D13">
      <formula1>Kluby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12</vt:i4>
      </vt:variant>
      <vt:variant>
        <vt:lpstr>Pomenované rozsahy</vt:lpstr>
      </vt:variant>
      <vt:variant>
        <vt:i4>4</vt:i4>
      </vt:variant>
    </vt:vector>
  </HeadingPairs>
  <TitlesOfParts>
    <vt:vector size="16" baseType="lpstr">
      <vt:lpstr>Pomocný hárok</vt:lpstr>
      <vt:lpstr>Hlavná stránka</vt:lpstr>
      <vt:lpstr>SB CHLAPCI</vt:lpstr>
      <vt:lpstr>SB DIEVČATÁ</vt:lpstr>
      <vt:lpstr>MP CHLAPCI</vt:lpstr>
      <vt:lpstr>MP DIEVČATÁ</vt:lpstr>
      <vt:lpstr>SP CHLAPCI</vt:lpstr>
      <vt:lpstr>SP DIEVČATÁ</vt:lpstr>
      <vt:lpstr>MŽ CHLAPCI</vt:lpstr>
      <vt:lpstr>MŽ DIEVČATÁ</vt:lpstr>
      <vt:lpstr>SŽ CHLAPCI</vt:lpstr>
      <vt:lpstr>SŽ DIEVČATÁ</vt:lpstr>
      <vt:lpstr>BRATISLAVA</vt:lpstr>
      <vt:lpstr>Kluby</vt:lpstr>
      <vt:lpstr>'Hlavná stránka'!Oblasť_tlače</vt:lpstr>
      <vt:lpstr>'SB CHLAPCI'!Oblasť_tlače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BRANDIS</dc:creator>
  <cp:lastModifiedBy>ucitel</cp:lastModifiedBy>
  <cp:lastPrinted>2017-02-05T13:34:34Z</cp:lastPrinted>
  <dcterms:created xsi:type="dcterms:W3CDTF">2015-01-30T14:58:20Z</dcterms:created>
  <dcterms:modified xsi:type="dcterms:W3CDTF">2017-03-12T11:36:50Z</dcterms:modified>
</cp:coreProperties>
</file>